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65386" windowWidth="13920" windowHeight="12660" tabRatio="604" firstSheet="8" activeTab="12"/>
  </bookViews>
  <sheets>
    <sheet name="Liste indicateurs" sheetId="1" r:id="rId1"/>
    <sheet name="Pauvreté, accès aux droits et aux biens essentiels" sheetId="2" r:id="rId2"/>
    <sheet name="Emploi, travail" sheetId="3" r:id="rId3"/>
    <sheet name="Logement, hébergement" sheetId="4" r:id="rId4"/>
    <sheet name="Santé" sheetId="5" r:id="rId5"/>
    <sheet name="Famille, enfance, réussite éducative" sheetId="6" r:id="rId6"/>
    <sheet name="Inclusion bancaire et surendettement" sheetId="7" r:id="rId7"/>
    <sheet name="Documentation Pauvreté  " sheetId="8" r:id="rId8"/>
    <sheet name="Documentation Emploi, travail" sheetId="9" r:id="rId9"/>
    <sheet name="Documentation Logement" sheetId="10" r:id="rId10"/>
    <sheet name="Documentation Santé" sheetId="11" r:id="rId11"/>
    <sheet name="Documentation Famille" sheetId="12" r:id="rId12"/>
    <sheet name="Documentation Surendettement" sheetId="13" r:id="rId13"/>
  </sheets>
  <externalReferences>
    <externalReference r:id="rId16"/>
  </externalReferences>
  <definedNames>
    <definedName name="_xlnm.Print_Area" localSheetId="8">'Documentation Emploi, travail'!$A$1:$O$104</definedName>
    <definedName name="_xlnm.Print_Area" localSheetId="11">'Documentation Famille'!$A$1:$D$60</definedName>
    <definedName name="_xlnm.Print_Area" localSheetId="9">'Documentation Logement'!$A$1:$D$96</definedName>
    <definedName name="_xlnm.Print_Area" localSheetId="7">'Documentation Pauvreté  '!$A$1:$K$158</definedName>
    <definedName name="_xlnm.Print_Area" localSheetId="10">'Documentation Santé'!$A$1:$M$82</definedName>
    <definedName name="_xlnm.Print_Area" localSheetId="12">'Documentation Surendettement'!$A$1:$Q$27</definedName>
    <definedName name="_xlnm.Print_Area" localSheetId="2">'Emploi, travail'!$A$1:$V$83</definedName>
    <definedName name="_xlnm.Print_Area" localSheetId="5">'Famille, enfance, réussite éducative'!$A$1:$M$95</definedName>
    <definedName name="_xlnm.Print_Area" localSheetId="6">'Inclusion bancaire et surendettement'!$A$1:$J$46</definedName>
    <definedName name="_xlnm.Print_Area" localSheetId="0">'Liste indicateurs'!$A$1:$K$47</definedName>
    <definedName name="_xlnm.Print_Area" localSheetId="3">'Logement, hébergement'!$A$1:$J$95</definedName>
    <definedName name="_xlnm.Print_Area" localSheetId="1">'Pauvreté, accès aux droits et aux biens essentiels'!$A$1:$I$70</definedName>
    <definedName name="_xlnm.Print_Area" localSheetId="4">'Santé'!$A$1:$J$61</definedName>
  </definedNames>
  <calcPr fullCalcOnLoad="1"/>
</workbook>
</file>

<file path=xl/comments2.xml><?xml version="1.0" encoding="utf-8"?>
<comments xmlns="http://schemas.openxmlformats.org/spreadsheetml/2006/main">
  <authors>
    <author/>
  </authors>
  <commentList>
    <comment ref="C23" authorId="0">
      <text>
        <r>
          <rPr>
            <b/>
            <sz val="9"/>
            <color indexed="8"/>
            <rFont val="Tahoma"/>
            <family val="2"/>
          </rPr>
          <t xml:space="preserve">Note : </t>
        </r>
        <r>
          <rPr>
            <sz val="9"/>
            <color indexed="8"/>
            <rFont val="Tahoma"/>
            <family val="2"/>
          </rPr>
          <t>L'indicateur national 2013 vaut 26,3 % (source : ERFS)</t>
        </r>
      </text>
    </comment>
    <comment ref="D23" authorId="0">
      <text>
        <r>
          <rPr>
            <b/>
            <sz val="9"/>
            <color indexed="8"/>
            <rFont val="Tahoma"/>
            <family val="2"/>
          </rPr>
          <t xml:space="preserve">Note : </t>
        </r>
        <r>
          <rPr>
            <sz val="9"/>
            <color indexed="8"/>
            <rFont val="Tahoma"/>
            <family val="2"/>
          </rPr>
          <t>L'indicateur national 2013 vaut 16,3 % (source : ERFS)</t>
        </r>
      </text>
    </comment>
  </commentList>
</comments>
</file>

<file path=xl/sharedStrings.xml><?xml version="1.0" encoding="utf-8"?>
<sst xmlns="http://schemas.openxmlformats.org/spreadsheetml/2006/main" count="919" uniqueCount="499">
  <si>
    <t>2 - Dossiers jugés recevables : dossiers que la commission avait considérés comme irrecevables. Suite à un recours, le tribunal compétent a annulé cette décision et jugé le dossier recevable. Il peut dès lors suivre la procédure de surendettement.</t>
  </si>
  <si>
    <t>Banque de France</t>
  </si>
  <si>
    <t>A terme, ces données seront rapportées au nombre de ménages de chaque zone.</t>
  </si>
  <si>
    <t>https://www.banque-france.fr/la-banque-de-france/missions/protection-du-consommateur/surendettement/article/stat-info-credit-aux-entreprises-encours-juin-2013.html?xtmc=&amp;xtnp=1&amp;xtcr=1</t>
  </si>
  <si>
    <t>permet d'analyser l'évolution des taux d'une année à l'autre dans une même zone</t>
  </si>
  <si>
    <t>mais aussi de comparer les territoires entre eux</t>
  </si>
  <si>
    <t>(réunit les options 1 et 2 de standardisation proposées dans le rapport du GT)</t>
  </si>
  <si>
    <t>CMU-C :</t>
  </si>
  <si>
    <t>Une personne est considérée comme bénéficiaire de la CMU-C si elle a eu au moins un soin dans l'année en tant que bénéficiaire de la CMU-C.</t>
  </si>
  <si>
    <t>Cnamts – SNIIR-AM, datamart DCIR</t>
  </si>
  <si>
    <t>France entière, régime général (RG) y compris sections locales mutualistes (SLM)</t>
  </si>
  <si>
    <t>Département de résidence du bénéficiaire au dernier soin</t>
  </si>
  <si>
    <t>1) résider de manière stable et régulière en France</t>
  </si>
  <si>
    <t>2) avoir des ressources inférieures à un plafond</t>
  </si>
  <si>
    <t xml:space="preserve">et dont le montant varie en fonction de la composition du foyer. </t>
  </si>
  <si>
    <t>perçues au cours des douze mois précédant la demande est pris en compte, y compris certaines prestations familiales,</t>
  </si>
  <si>
    <t xml:space="preserve">allocations diverses, et revenus de capitaux placés. </t>
  </si>
  <si>
    <t>les versements du RSA</t>
  </si>
  <si>
    <t>la prime d'accueil du jeune enfant</t>
  </si>
  <si>
    <t>l'allocation personnalisée d'autonomie</t>
  </si>
  <si>
    <t>l'alloctaion d'éducation de l'enfant handicapé</t>
  </si>
  <si>
    <t>l'allocation de rentrée scolaire</t>
  </si>
  <si>
    <t>graphique bâton sur dossiers pour 100 000 hab</t>
  </si>
  <si>
    <t xml:space="preserve">le demandeur est en situation d’interruption de travail supérieur à six mois pour longue maladie, de chômage indemnisé ou perçoit l’allocation temporaire d’attente, </t>
  </si>
  <si>
    <t>l’allocation de solidarité spécifique ou encore est sans emploi et perçoit une rémunération de stage de formation professionnelle légale, réglementaire ou conventionnelle.</t>
  </si>
  <si>
    <t>s’ils sont rattachés à la déclaration fiscale des deux parents. Ils compteront pour une demi-part lors du calcul du droit à la CMU-C.</t>
  </si>
  <si>
    <t xml:space="preserve">Les personnes locataires percevant une aide au logement, les propriétaires, ou les personnes logées à titre gratuit, </t>
  </si>
  <si>
    <t xml:space="preserve">se voient appliquer un forfait logement qui est ajouté à leurs ressources. Ce forfait varie selon la composition du foyer. </t>
  </si>
  <si>
    <t>En d'autres termes, ils sont éligibles à la CMU-C.</t>
  </si>
  <si>
    <t>dénominateur : estimation du nombre de personnes éligibles à la CMU-C à partir de Filosofi</t>
  </si>
  <si>
    <t>La source Filosofi permet de prendre en compte l'essentiel des conditions d'accès à la CMU-C hormis:</t>
  </si>
  <si>
    <t>le critère de résidence</t>
  </si>
  <si>
    <t>les personnes logées à titre gratuit (cf. forfait logement)</t>
  </si>
  <si>
    <t>l'allocation personalisée d'autonomie (car gérée par les départements)</t>
  </si>
  <si>
    <t>l'abattement de 30% sur les revenus d'activité en cas d'interruption de travail</t>
  </si>
  <si>
    <t>moyenne des effectifs de bénéficiaires sur les 12 mois de l'année considérée issue des rapports d'activités 2012, 2013 du fonds CMU.</t>
  </si>
  <si>
    <t>Sources</t>
  </si>
  <si>
    <t>fonds CMU</t>
  </si>
  <si>
    <t>Filosofi (Insee)</t>
  </si>
  <si>
    <t>fonds cmu</t>
  </si>
  <si>
    <t>L'estimation nationale du taux de recours à la CMU-C est effectuée par la Drees au moyen du modèle Ines.</t>
  </si>
  <si>
    <t>modèle de micro-simulation INES</t>
  </si>
  <si>
    <r>
      <t>L'indicateur dénombre les décisions faisant suite aux demandes</t>
    </r>
    <r>
      <rPr>
        <strike/>
        <sz val="10"/>
        <rFont val="Arial"/>
        <family val="2"/>
      </rPr>
      <t xml:space="preserve"> </t>
    </r>
    <r>
      <rPr>
        <sz val="10"/>
        <rFont val="Arial"/>
        <family val="2"/>
      </rPr>
      <t>d’expulsion formulées devant le juge par les bailleurs (c’est-à-dire les assignations en justice en vue d’une expulsion locative, précédant l’éventuelle décision d’expulsion).</t>
    </r>
  </si>
  <si>
    <r>
      <t xml:space="preserve">1 - </t>
    </r>
    <r>
      <rPr>
        <u val="single"/>
        <sz val="10"/>
        <rFont val="Arial"/>
        <family val="2"/>
      </rPr>
      <t>L’expulsion « conditionnelle »</t>
    </r>
    <r>
      <rPr>
        <sz val="10"/>
        <rFont val="Arial"/>
        <family val="2"/>
      </rPr>
      <t xml:space="preserve"> : le juge suspend les effets de la clause résolutoire insérée dans le bail d’habilitation ou de la résiliation qu’il prononce et accorde des délais de paiement au locataire. Si les délais de paiement ne sont pas respectés, la clause résolutoire et la résiliation reprennent leurs effets et l’expulsion peut être poursuivie.</t>
    </r>
  </si>
  <si>
    <r>
      <t xml:space="preserve">Le nombre d'expulsions a été rapporté au nombre de ménages </t>
    </r>
    <r>
      <rPr>
        <b/>
        <sz val="10"/>
        <rFont val="Arial"/>
        <family val="2"/>
      </rPr>
      <t>locataires</t>
    </r>
    <r>
      <rPr>
        <sz val="10"/>
        <rFont val="Arial"/>
        <family val="2"/>
      </rPr>
      <t xml:space="preserve"> (dans les versions livrées précédemment, il est rapporté au nombre de ménages).</t>
    </r>
  </si>
  <si>
    <r>
      <t>1) Un ménage est</t>
    </r>
    <r>
      <rPr>
        <b/>
        <sz val="10"/>
        <rFont val="Arial"/>
        <family val="2"/>
      </rPr>
      <t xml:space="preserve"> en situation de surendettement</t>
    </r>
    <r>
      <rPr>
        <sz val="10"/>
        <rFont val="Arial"/>
        <family val="2"/>
      </rPr>
      <t xml:space="preserve"> s'il ne parvient plus, malgré ses efforts et de façon durable :</t>
    </r>
  </si>
  <si>
    <r>
      <t>2) Une</t>
    </r>
    <r>
      <rPr>
        <b/>
        <sz val="10"/>
        <rFont val="Arial"/>
        <family val="2"/>
      </rPr>
      <t xml:space="preserve"> situation de surendettement</t>
    </r>
    <r>
      <rPr>
        <sz val="10"/>
        <rFont val="Arial"/>
        <family val="2"/>
      </rPr>
      <t xml:space="preserve"> peut avoir différentes origines, notamment :</t>
    </r>
  </si>
  <si>
    <t>(1) Les données du dernier trimestre sont provisoires</t>
  </si>
  <si>
    <t>11- Décisions d'expulsions locatives (2013 à 2015)</t>
  </si>
  <si>
    <t>2014 - ensemble</t>
  </si>
  <si>
    <t>2015 - ensemble</t>
  </si>
  <si>
    <t>2016 - ensemble</t>
  </si>
  <si>
    <t>La population retenue pour le calcul est celle des allocataires bénéficiaires d’une AL (parc locatif ou accession) à l’exception  : 
- des étudiants ne percevant qu'une AL ; 
- des allocataires ou conjoint âgés de 65 ans ou plus ;
- des bénéficiaires de l'allocation aux adultes handicapés (AAH) en maison d'accueil spécialisée ; 
- des allocataires hospitalisés ou incarcérés.</t>
  </si>
  <si>
    <r>
      <t xml:space="preserve">Est considéré comme un </t>
    </r>
    <r>
      <rPr>
        <b/>
        <sz val="10"/>
        <rFont val="Arial"/>
        <family val="2"/>
      </rPr>
      <t>ménage pauvre</t>
    </r>
    <r>
      <rPr>
        <sz val="10"/>
        <rFont val="Arial"/>
        <family val="2"/>
      </rPr>
      <t xml:space="preserve"> un ménage dont le niveau de vie est inférieur à 60 % du niveau de vie médian par unité de consommation.</t>
    </r>
  </si>
  <si>
    <r>
      <t>Les unités de consommation</t>
    </r>
    <r>
      <rPr>
        <sz val="10"/>
        <rFont val="Arial"/>
        <family val="2"/>
      </rPr>
      <t xml:space="preserve"> sont comptabilisées comme suit : 1 pour le 1er adulte du ménage, 0,5 pour les adultes supplémentaires (plus de 14 ans), 0,3 pour les moins de 14 ans.</t>
    </r>
  </si>
  <si>
    <r>
      <t>Filosofi</t>
    </r>
    <r>
      <rPr>
        <sz val="10"/>
        <rFont val="Arial"/>
        <family val="2"/>
      </rPr>
      <t xml:space="preserve"> est la nouvelle source permettant de mesurer des taux de pauvreté au niveau local.</t>
    </r>
  </si>
  <si>
    <r>
      <t xml:space="preserve">Les élèves externes </t>
    </r>
    <r>
      <rPr>
        <sz val="10"/>
        <rFont val="Arial"/>
        <family val="2"/>
      </rPr>
      <t>sont les élèves qui fréquentent les établissements uniquement pour y suivre les enseignements.</t>
    </r>
  </si>
  <si>
    <r>
      <t xml:space="preserve">Les élèves demi-pensionnaires </t>
    </r>
    <r>
      <rPr>
        <sz val="10"/>
        <rFont val="Arial"/>
        <family val="2"/>
      </rPr>
      <t>prennent leur repas de midi dans les établissements.</t>
    </r>
  </si>
  <si>
    <r>
      <t xml:space="preserve">1) Un ménage est </t>
    </r>
    <r>
      <rPr>
        <b/>
        <sz val="10"/>
        <rFont val="Arial"/>
        <family val="2"/>
      </rPr>
      <t>en situation de surendettement</t>
    </r>
    <r>
      <rPr>
        <sz val="10"/>
        <rFont val="Arial"/>
        <family val="2"/>
      </rPr>
      <t xml:space="preserve"> s'il ne parvient plus, malgré ses efforts et de façon durable :</t>
    </r>
  </si>
  <si>
    <r>
      <t>    2) Une</t>
    </r>
    <r>
      <rPr>
        <b/>
        <sz val="10"/>
        <rFont val="Arial"/>
        <family val="2"/>
      </rPr>
      <t xml:space="preserve"> situation de surendettement</t>
    </r>
    <r>
      <rPr>
        <sz val="10"/>
        <rFont val="Arial"/>
        <family val="2"/>
      </rPr>
      <t xml:space="preserve"> peut avoir différentes origines, notamment :</t>
    </r>
  </si>
  <si>
    <r>
      <t>Dénominateur :</t>
    </r>
    <r>
      <rPr>
        <sz val="10"/>
        <rFont val="Arial"/>
        <family val="2"/>
      </rPr>
      <t xml:space="preserve"> Le dénominateur n'est pas la population protégée au Régime général y.c. SLM car des incohérences importantes ont été relevées sur les données de la population protégée au niveau départemental (RNIAM). De ce fait, la Cnamts et la Drees en déconseillent l'utilisation.  
Le dénominateur est donc le nombre de consommants "presque tous soins", c'est-à-dire le nombre de personnes ayant eu au moins un soin dans l'année, pris en charge au titre du régime obligatoire et inclus dans le champ du datamart DCIR.
Champ des prestations du DCIR : soins de ville, cliniques privées, médico-social hors dotation et hors personnes âgées, autres prestations (IJ, rentes AT, invalidité, décès). 
Sont inclus les soins réalisés en centres de santé, mais pas les soins externes. Seules sont considérées les prestations prises en charge au titre du régime obligatoire.</t>
    </r>
  </si>
  <si>
    <t>L'indicateur s'éloigne de celui prévu dans le rapport du GT Drees-Insee-DRJSCS dans la mesure où le nombre d'individus ayant consommé au moins un soin dentaire est rapporté, non pas à la population protégées (assurées + ayants-droits), mais ) l'ensemble des individus ayant consommé au moins un soin dans l'année, quel que soit le soin.</t>
  </si>
  <si>
    <r>
      <t xml:space="preserve">Les </t>
    </r>
    <r>
      <rPr>
        <b/>
        <sz val="10"/>
        <color indexed="8"/>
        <rFont val="Arial"/>
        <family val="2"/>
      </rPr>
      <t>ressources perçues au cours des douze mois précédant la demande</t>
    </r>
    <r>
      <rPr>
        <sz val="10"/>
        <color indexed="8"/>
        <rFont val="Arial"/>
        <family val="2"/>
      </rPr>
      <t xml:space="preserve"> doivent être inférieures à un plafond, fixé annuellement par décret, </t>
    </r>
  </si>
  <si>
    <r>
      <t xml:space="preserve">Pour le calcul du droit à la CMU-C, </t>
    </r>
    <r>
      <rPr>
        <b/>
        <sz val="10"/>
        <color indexed="8"/>
        <rFont val="Arial"/>
        <family val="2"/>
      </rPr>
      <t>l’ensemble des ressources du foyer, imposables ou non imposables,</t>
    </r>
  </si>
  <si>
    <r>
      <t>Ne sont pas pris en compte</t>
    </r>
    <r>
      <rPr>
        <sz val="10"/>
        <rFont val="Arial"/>
        <family val="2"/>
      </rPr>
      <t xml:space="preserve"> </t>
    </r>
  </si>
  <si>
    <r>
      <t xml:space="preserve">Les </t>
    </r>
    <r>
      <rPr>
        <b/>
        <sz val="10"/>
        <rFont val="Arial"/>
        <family val="2"/>
      </rPr>
      <t>revenus d’activité</t>
    </r>
    <r>
      <rPr>
        <sz val="10"/>
        <rFont val="Arial"/>
        <family val="2"/>
      </rPr>
      <t xml:space="preserve"> perçus durant la période de référence, subissent un </t>
    </r>
    <r>
      <rPr>
        <b/>
        <sz val="10"/>
        <rFont val="Arial"/>
        <family val="2"/>
      </rPr>
      <t>abattement de 30 %</t>
    </r>
    <r>
      <rPr>
        <sz val="10"/>
        <rFont val="Arial"/>
        <family val="2"/>
      </rPr>
      <t xml:space="preserve"> lorsqu’au moment de la demande,</t>
    </r>
  </si>
  <si>
    <r>
      <t xml:space="preserve">Les </t>
    </r>
    <r>
      <rPr>
        <b/>
        <sz val="10"/>
        <rFont val="Arial"/>
        <family val="2"/>
      </rPr>
      <t>enfants mineurs en résidence alternée</t>
    </r>
    <r>
      <rPr>
        <sz val="10"/>
        <rFont val="Arial"/>
        <family val="2"/>
      </rPr>
      <t xml:space="preserve"> sont considérés comme étant à la charge de chacun des deux parents,</t>
    </r>
  </si>
  <si>
    <r>
      <t xml:space="preserve">Les </t>
    </r>
    <r>
      <rPr>
        <b/>
        <sz val="10"/>
        <rFont val="Arial"/>
        <family val="2"/>
      </rPr>
      <t>avantages procurés par un logement</t>
    </r>
    <r>
      <rPr>
        <sz val="10"/>
        <rFont val="Arial"/>
        <family val="2"/>
      </rPr>
      <t xml:space="preserve"> sont pris en compte de façon</t>
    </r>
    <r>
      <rPr>
        <b/>
        <sz val="10"/>
        <rFont val="Arial"/>
        <family val="2"/>
      </rPr>
      <t xml:space="preserve"> forfaitaire</t>
    </r>
    <r>
      <rPr>
        <sz val="10"/>
        <rFont val="Arial"/>
        <family val="2"/>
      </rPr>
      <t xml:space="preserve">. </t>
    </r>
  </si>
  <si>
    <r>
      <t xml:space="preserve">Cette condition de ressources n’est pas applicable aux </t>
    </r>
    <r>
      <rPr>
        <b/>
        <sz val="10"/>
        <rFont val="Arial"/>
        <family val="2"/>
      </rPr>
      <t>bénéficiaires du revenu de solidarité active</t>
    </r>
    <r>
      <rPr>
        <sz val="10"/>
        <rFont val="Arial"/>
        <family val="2"/>
      </rPr>
      <t xml:space="preserve"> (RSA socle) et aux membres de leur foyer. </t>
    </r>
  </si>
  <si>
    <r>
      <t xml:space="preserve">Les données sont transmises par </t>
    </r>
    <r>
      <rPr>
        <b/>
        <sz val="10"/>
        <rFont val="Arial"/>
        <family val="2"/>
      </rPr>
      <t>la CNAMTS, la CCMSA, le RSI</t>
    </r>
    <r>
      <rPr>
        <sz val="10"/>
        <rFont val="Arial"/>
        <family val="2"/>
      </rPr>
      <t>.</t>
    </r>
  </si>
  <si>
    <r>
      <t>Les données issues des</t>
    </r>
    <r>
      <rPr>
        <b/>
        <sz val="10"/>
        <rFont val="Arial"/>
        <family val="2"/>
      </rPr>
      <t xml:space="preserve"> autres régimes</t>
    </r>
    <r>
      <rPr>
        <sz val="10"/>
        <rFont val="Arial"/>
        <family val="2"/>
      </rPr>
      <t xml:space="preserve"> ne sont pas intégrées, car elles ne sont pas ventilées par région ni par département lors de leur transmission.</t>
    </r>
  </si>
  <si>
    <t>Exploitation des données fiscales exhaustives issues de la DGFiP (déclarations de revenus des personnes physiques, taxe d’habitation et fichier d’imposition des personnes physiques) et des données exhaustives sur les prestations sociales en provenance de la caisse nationale des allocations familiales (Cnaf), de la caisse nationale de l'assurance vieillesse (Cnav) et de la caisse centrale de la mutualité sociale agricole (CCMSA).</t>
  </si>
  <si>
    <r>
      <t xml:space="preserve">numérateur </t>
    </r>
    <r>
      <rPr>
        <b/>
        <u val="single"/>
        <sz val="10"/>
        <rFont val="Arial"/>
        <family val="2"/>
      </rPr>
      <t>avant</t>
    </r>
    <r>
      <rPr>
        <b/>
        <sz val="10"/>
        <rFont val="Arial"/>
        <family val="2"/>
      </rPr>
      <t xml:space="preserve"> impact du système socio-fiscal</t>
    </r>
  </si>
  <si>
    <r>
      <t xml:space="preserve">numérateur </t>
    </r>
    <r>
      <rPr>
        <b/>
        <u val="single"/>
        <sz val="10"/>
        <rFont val="Arial"/>
        <family val="2"/>
      </rPr>
      <t>après</t>
    </r>
    <r>
      <rPr>
        <b/>
        <sz val="10"/>
        <rFont val="Arial"/>
        <family val="2"/>
      </rPr>
      <t xml:space="preserve"> impact du système socio-fiscal</t>
    </r>
  </si>
  <si>
    <r>
      <t>4) Si le taux de pauvreté des personnes vivant dans un ménage avec enfant(s) avant/après impact du système socio-fiscal</t>
    </r>
    <r>
      <rPr>
        <b/>
        <sz val="10"/>
        <rFont val="Arial"/>
        <family val="2"/>
      </rPr>
      <t xml:space="preserve"> </t>
    </r>
    <r>
      <rPr>
        <sz val="10"/>
        <rFont val="Arial"/>
        <family val="2"/>
      </rPr>
      <t>est compris</t>
    </r>
  </si>
  <si>
    <r>
      <t xml:space="preserve">ATTENTION : </t>
    </r>
    <r>
      <rPr>
        <sz val="10"/>
        <color indexed="10"/>
        <rFont val="Arial"/>
        <family val="2"/>
      </rPr>
      <t>Cet indicateur local, fondé sur Filosofi, présente des écarts avec l'indicateur national calculé à partir d'ERFS.</t>
    </r>
  </si>
  <si>
    <r>
      <t xml:space="preserve">Les </t>
    </r>
    <r>
      <rPr>
        <b/>
        <sz val="10"/>
        <rFont val="Arial"/>
        <family val="2"/>
      </rPr>
      <t>minima sociaux</t>
    </r>
    <r>
      <rPr>
        <sz val="10"/>
        <rFont val="Arial"/>
        <family val="2"/>
      </rPr>
      <t xml:space="preserve"> pris en compte sont les suivants :
- Revenu de solidarité active (RSA)
- Prime exceptionnelle de fin d'année
- Allocation aux adultes handicapés (AAH) et ses allocations complémentaires
- Minimum vieillesse</t>
    </r>
  </si>
  <si>
    <r>
      <t xml:space="preserve">Eurostat et les pays européens fixent le </t>
    </r>
    <r>
      <rPr>
        <b/>
        <sz val="10"/>
        <rFont val="Arial"/>
        <family val="2"/>
      </rPr>
      <t>seuil de pauvreté</t>
    </r>
    <r>
      <rPr>
        <b/>
        <sz val="10"/>
        <color indexed="12"/>
        <rFont val="Arial"/>
        <family val="2"/>
      </rPr>
      <t xml:space="preserve"> </t>
    </r>
    <r>
      <rPr>
        <sz val="10"/>
        <color indexed="8"/>
        <rFont val="Arial"/>
        <family val="2"/>
      </rPr>
      <t xml:space="preserve">monétaire à 60 % du niveau de vie médian du pays. </t>
    </r>
  </si>
  <si>
    <r>
      <t>L'indicateur proposé</t>
    </r>
    <r>
      <rPr>
        <b/>
        <sz val="10"/>
        <rFont val="Arial"/>
        <family val="2"/>
      </rPr>
      <t xml:space="preserve"> ne correspond pas à l’indicateur européen “in-work poverty risk”</t>
    </r>
    <r>
      <rPr>
        <sz val="10"/>
        <rFont val="Arial"/>
        <family val="2"/>
      </rPr>
      <t xml:space="preserve"> [voir Bardone et Guio, 2005] pour lequel la définition des </t>
    </r>
    <r>
      <rPr>
        <b/>
        <sz val="10"/>
        <rFont val="Arial"/>
        <family val="2"/>
      </rPr>
      <t xml:space="preserve">travailleurs </t>
    </r>
    <r>
      <rPr>
        <sz val="10"/>
        <rFont val="Arial"/>
        <family val="2"/>
      </rPr>
      <t>est la suivante :</t>
    </r>
  </si>
  <si>
    <t>L'emploi s'appuie quant à lui sur les estimations d'emploi au lieu de travail issues du dispositif d'Estimations d'emploi localisées (Estel), et sur des matrices de passage du lieu de travail au lieu de résidence (source recensement de la population avant 2008, et Estel ensuite).</t>
  </si>
  <si>
    <t>Suivi du Plan pluriannuel de lutte contre la pauvreté et pour l'inclusion sociale en Bourgogne-Franche-Comté (PPPIS)</t>
  </si>
  <si>
    <t>Tableau de bord des indicateurs retenus pour le suivi du PPPIS en région Bourgogne-Franche-Comté</t>
  </si>
  <si>
    <t>13 - Taux régional de sortie vers le logement des personnes hébergées</t>
  </si>
  <si>
    <t>10 - Taux d'effort médian pour les allocataires d'une aide au logement</t>
  </si>
  <si>
    <t>11 - Décisions d'expulsions locatives</t>
  </si>
  <si>
    <t>12 - Dettes relatives à des impayés d'énergie dans les dossiers de surendettement</t>
  </si>
  <si>
    <t>14 - Taux de recours aux soins dentaires</t>
  </si>
  <si>
    <t>15 - Taux de recours à la CMU-C</t>
  </si>
  <si>
    <t xml:space="preserve">7 - Part des demandeurs d'emploi en fin de mois de catégorie A,B,C dans la population en âge de travailler </t>
  </si>
  <si>
    <t>8 - Part des demandeurs d'emploi en fin de mois de longue durée de catégorie A,B,C dans la population en âge de travailler</t>
  </si>
  <si>
    <t xml:space="preserve">9 - Taux de sortie en emploi durable des bénéficiaires de contrats aidés </t>
  </si>
  <si>
    <t>10 - Taux d'effort net médian des allocataires d'une aide au logement</t>
  </si>
  <si>
    <t xml:space="preserve">11 - Décisions d'expulsions locatives </t>
  </si>
  <si>
    <t>13 - Taux régional de sortie vers le logement des personnes hébergées (Logement)</t>
  </si>
  <si>
    <t>14 - Taux de recours aux soins dentaires parmi les consommants de soins</t>
  </si>
  <si>
    <t>Nombre de ménages</t>
  </si>
  <si>
    <t>Pauvres</t>
  </si>
  <si>
    <t>Part des ménages pauvres (en %)</t>
  </si>
  <si>
    <t>Part des DEFM cat ABC dans la population en âge de travailler (%)</t>
  </si>
  <si>
    <t>DEFM cat ABC 
(effectifs en milliers)</t>
  </si>
  <si>
    <t>DEFM cat A
(effectifs en milliers)</t>
  </si>
  <si>
    <t>DEFM cat ABC moins de 26 ans
(effectifs en milliers)</t>
  </si>
  <si>
    <t>Part des DEFM cat ABC de longue durée dans la population en âge de travailler (%)</t>
  </si>
  <si>
    <t>DEFM cat ABC de longue durée
(effectifs en milliers)</t>
  </si>
  <si>
    <t>Population en âge de travailler (15-64 ans)
(effectifs en milliers)</t>
  </si>
  <si>
    <t>Précision de l'estimation</t>
  </si>
  <si>
    <t>Borne inférieure*</t>
  </si>
  <si>
    <t xml:space="preserve"> Borne supérieure*</t>
  </si>
  <si>
    <t>* intervalles de confiance à 95% pour les taux de sortie vers le logement ordinaire (uniquement disponibles pour les anciennes régions)</t>
  </si>
  <si>
    <t>14- Taux de recours aux soins dentaires parmi les consommants d'au moins un soin</t>
  </si>
  <si>
    <t>15- Taux de recours à la CMU-C (2013)</t>
  </si>
  <si>
    <t>Nombre de bénéficiaires*</t>
  </si>
  <si>
    <t>Nombre de personnes éligibles</t>
  </si>
  <si>
    <t>Taux de recours (en %)</t>
  </si>
  <si>
    <t>Nombre de dossiers déposés</t>
  </si>
  <si>
    <t>Nombre de dossiers jugés recevables</t>
  </si>
  <si>
    <t>Part des dossiers jugés recevables (en %)</t>
  </si>
  <si>
    <t>Part des dossiers avec impayés d'énergie parmi l'ensemble des dossiers de surendettement (en %)</t>
  </si>
  <si>
    <t>Part des dettes liées à des impayés d'énergie dans l'ensemble des dettes (en %)</t>
  </si>
  <si>
    <t xml:space="preserve">Part des dossiers avec impayés d'énergie parmi l'ensemble des dossiers de surendettement (en %) </t>
  </si>
  <si>
    <t xml:space="preserve">Part des dettes liées à des impayés d'énergie dans l'ensemble des dettes 
(en %) </t>
  </si>
  <si>
    <t xml:space="preserve">1) Taux de pauvreté monétaire à 60% </t>
  </si>
  <si>
    <t>2) Taux de pauvreté des personnes vivant dans un ménage avec enfants</t>
  </si>
  <si>
    <t>3) Taux de pauvreté des enfants</t>
  </si>
  <si>
    <t xml:space="preserve">Taux de pauvreté monétaire à 60 % </t>
  </si>
  <si>
    <t xml:space="preserve">Taux de pauvreté des personnes vivant dans un ménage avec enfant(s) </t>
  </si>
  <si>
    <t xml:space="preserve">Taux de pauvreté des enfants </t>
  </si>
  <si>
    <t>En 2013, le seuil de pauvreté est de 1009 euros par unité de consommation.</t>
  </si>
  <si>
    <t>Conditions d'accès à la CMU-C</t>
  </si>
  <si>
    <t>4) Intensité de la pauvreté des bénéficiaires de minima-sociaux</t>
  </si>
  <si>
    <t>Part des ménages pauvres parmi ceux dont l'origine principale des revenus déclarés est constituée de revenus d'activité (2)</t>
  </si>
  <si>
    <t>5) Part des ménages pauvre parmi ceux dont l'origine principale des revenus déclarés est constituée de revenus d'activité</t>
  </si>
  <si>
    <t>6)Taux de chômage localisé</t>
  </si>
  <si>
    <t>7) Part des demandeurs d'emploi dans la population en âge de travailler</t>
  </si>
  <si>
    <t>8) Part des demandeurs d'emploi de longue durée dans la population en âge de travailler</t>
  </si>
  <si>
    <t>9) Taux de sortie en emploi durable des bénéficiaires de contrats aidés</t>
  </si>
  <si>
    <t>13) Taux régional de sortie vers le logement des personnes hébergées</t>
  </si>
  <si>
    <t>14) Taux de recours aux soins dentaires parmi les consommants d'au moins un soin</t>
  </si>
  <si>
    <t>15) Taux de recours à la CMU-C</t>
  </si>
  <si>
    <t>18) Part d'élèves demi-pensionnaires et internes dans le second degré</t>
  </si>
  <si>
    <t>1) Taux de pauvreté monétaire à 60%</t>
  </si>
  <si>
    <t>2) Taux de pauvreté des personnes vivant dans un ménage avec enfants, avant et impact du système socio-fiscal</t>
  </si>
  <si>
    <t>3) Taux de pauvreté des enfants, avant et après impact du système socio-fiscal</t>
  </si>
  <si>
    <t xml:space="preserve">4) Intensité de la pauvreté des bénéficiaires des minima-sociaux </t>
  </si>
  <si>
    <t xml:space="preserve">5) Part des ménages pauvres parmi ceux dont l'origine principale des revenus est constituée de revenus d'activité </t>
  </si>
  <si>
    <t>6) Taux de chômage localisé</t>
  </si>
  <si>
    <t xml:space="preserve">9) Taux de sortie en emploi durable des bénéficiaires de contrats aidés : </t>
  </si>
  <si>
    <t xml:space="preserve">10) Taux d'effort net médian des allocataires d'une aide au logement </t>
  </si>
  <si>
    <t>11) Décisions d'expulsions locatives</t>
  </si>
  <si>
    <t>12) Dettes relatives à des impayés d'énergie dans les dossiers de surendettement</t>
  </si>
  <si>
    <t>14) Taux de recours aux soins dentaires parmi les consommants de soins</t>
  </si>
  <si>
    <t>18) Taux de scolarisation des enfants de deux ans</t>
  </si>
  <si>
    <r>
      <t>Ces données présentent les principales</t>
    </r>
    <r>
      <rPr>
        <u val="single"/>
        <sz val="10"/>
        <rFont val="Arial"/>
        <family val="2"/>
      </rPr>
      <t xml:space="preserve"> séries brutes</t>
    </r>
    <r>
      <rPr>
        <sz val="10"/>
        <rFont val="Arial"/>
        <family val="2"/>
      </rPr>
      <t xml:space="preserve"> relatives au marché du travail : nombre de demandeurs d'emploi inscrits en fin de mois à Pôle emploi, entrées en catégories A, B, C sur les listes de Pôle emploi, sorties de catégories A, B, C des listes de Pôle emploi, offres d'emploi collectées et satisfaites. 
</t>
    </r>
    <r>
      <rPr>
        <b/>
        <u val="single"/>
        <sz val="10"/>
        <rFont val="Arial"/>
        <family val="2"/>
      </rPr>
      <t>Contrairement à l'indicateur livré en septembre 2015</t>
    </r>
    <r>
      <rPr>
        <sz val="10"/>
        <rFont val="Arial"/>
        <family val="2"/>
      </rPr>
      <t>, les effectifs des DEFM correspondent à la moyenne des effectifs en fin de trimestres.
En effet, la saisonnalité des données sur les demandeurs d'emploi implique que la donnée au 31/12 ne reflète pas la situation moyenne sur l'année.
Les données sont arrondies à la centaine. De légers écarts peuvent donc apparaître entre la somme des données désagrégées et la série agrégée.
Les âges retenus pour les différentes séries sont les âges en fin de mois (âge que le demandeur d'emploi aura à la fin du mois considéré).</t>
    </r>
  </si>
  <si>
    <r>
      <t>Les populations en âge de travailler</t>
    </r>
    <r>
      <rPr>
        <sz val="10"/>
        <rFont val="Arial"/>
        <family val="2"/>
      </rPr>
      <t xml:space="preserve"> sont issues des exploitations principales du recensement de la population de l'année n-2.</t>
    </r>
  </si>
  <si>
    <r>
      <t>De manière conventionnelle, un demandeur d’emploi qui est resté inscrit 12 mois ou plus sur les listes de Pôle emploi (i.e. son ancienneté sur les listes est de 1 an ou plus) peut être qualifié de</t>
    </r>
    <r>
      <rPr>
        <b/>
        <sz val="10"/>
        <rFont val="Arial"/>
        <family val="2"/>
      </rPr>
      <t xml:space="preserve"> demandeur d’emploi de longue durée.</t>
    </r>
    <r>
      <rPr>
        <sz val="10"/>
        <rFont val="Arial"/>
        <family val="2"/>
      </rPr>
      <t xml:space="preserve"> </t>
    </r>
  </si>
  <si>
    <t>Du fait de la source, les allocataires auprès de la CCMSA ne sont pas pris en compte.</t>
  </si>
  <si>
    <t>3ème trimestre 2015</t>
  </si>
  <si>
    <t>4ème trimestre 2015</t>
  </si>
  <si>
    <t>2ème trimestre 2016</t>
  </si>
  <si>
    <t>1er    trimestre 2016</t>
  </si>
  <si>
    <t>3ème trimestre 2016 (1)</t>
  </si>
  <si>
    <t xml:space="preserve">2ème trimestre 2015 </t>
  </si>
  <si>
    <t>2012 - L'indicateur ne sera pas actualisé avant l'édition 2016 de cette enquête qui a lieu tous les 4 ans.</t>
  </si>
  <si>
    <t xml:space="preserve">Les données sont accompagnées d'un intervalle de confiance du taux sur les anciens contours des régions. </t>
  </si>
  <si>
    <t>Cet intervalle de confiance sera ultérieurement calculé sur les régions en vigueur au 1er janvier 2016.</t>
  </si>
  <si>
    <t xml:space="preserve">Ces indicateurs sont en lien avec la publication suivante : </t>
  </si>
  <si>
    <t>Sommaire</t>
  </si>
  <si>
    <t>Cliquer sur un des liens ci-dessous</t>
  </si>
  <si>
    <t>Pauvreté, accès aux droits et aux biens essentiels</t>
  </si>
  <si>
    <t>1 - Taux de pauvreté monétaire à 60 %</t>
  </si>
  <si>
    <t>Emploi, travail</t>
  </si>
  <si>
    <t>Logement, hébergement</t>
  </si>
  <si>
    <t>Famille, enfance, réussite éducative</t>
  </si>
  <si>
    <t>Inclusion bancaire et surendettement</t>
  </si>
  <si>
    <t>Avant impact du système socio-fiscal</t>
  </si>
  <si>
    <t>Après impact du système socio-fiscal</t>
  </si>
  <si>
    <t>Côte-d'Or</t>
  </si>
  <si>
    <t>Doubs</t>
  </si>
  <si>
    <t>Jura</t>
  </si>
  <si>
    <t>Nièvre</t>
  </si>
  <si>
    <t>Haute-Saône</t>
  </si>
  <si>
    <t>Saône-et-Loire</t>
  </si>
  <si>
    <t>Yonne</t>
  </si>
  <si>
    <t>Territoire de Belfort</t>
  </si>
  <si>
    <t>Bourgogne-Franche-Comté</t>
  </si>
  <si>
    <t>France métropolitaine</t>
  </si>
  <si>
    <t>Champ : ménages fiscaux (hors ménages en communauté et sans abri) dont le revenu déclaré est positif ou nul.</t>
  </si>
  <si>
    <t>Source : Insee, Filosofi 2013</t>
  </si>
  <si>
    <t>Emploi, Travail</t>
  </si>
  <si>
    <t>2ème trimestre 2013</t>
  </si>
  <si>
    <t>3ème trimestre 2013</t>
  </si>
  <si>
    <t>4ème trimestre 2013</t>
  </si>
  <si>
    <t>2ème trimestre 2014</t>
  </si>
  <si>
    <t>3ème trimestre 2014</t>
  </si>
  <si>
    <t>4ème trimestre 2014</t>
  </si>
  <si>
    <t xml:space="preserve">Yonne </t>
  </si>
  <si>
    <t>Note : La précision n'étant pas encore disponible pour 2013, il est demandé de tenir compte de l'information sur le taux de réponse, ce qui permet d'avoir une idée de la précision au vu des taux de réponse et de la précision calculés pour l'année 2012.</t>
  </si>
  <si>
    <t>Source : ASP, traitement DARES</t>
  </si>
  <si>
    <t>CUI-CIE</t>
  </si>
  <si>
    <t>CUI-CAE</t>
  </si>
  <si>
    <t>Taux d'insertion</t>
  </si>
  <si>
    <t>Taux de réponse</t>
  </si>
  <si>
    <t>France Entière</t>
  </si>
  <si>
    <t>Total</t>
  </si>
  <si>
    <t>Expulsions "fermes"</t>
  </si>
  <si>
    <t>Expulsions "conditionnelles"</t>
  </si>
  <si>
    <t>Décisions d'expulsions locatives pour 1000 ménages</t>
  </si>
  <si>
    <t>Taux d'effort médian pour les allocataires d'une aide au logement (2014)</t>
  </si>
  <si>
    <t>Taux régional de sortie vers le logement des Personnes hébergées</t>
  </si>
  <si>
    <t>Taux de sortie vers le logement</t>
  </si>
  <si>
    <t>Bourgogne</t>
  </si>
  <si>
    <t>Franche-Comté</t>
  </si>
  <si>
    <t>DREES, enquête Établissements et services (ES) Difficulté sociale 2012.</t>
  </si>
  <si>
    <t>Source : CNAF (Les allocataires auprès de la CCMSA ne sont pas pris en compte.)</t>
  </si>
  <si>
    <t>2013 - ensemble</t>
  </si>
  <si>
    <t>2013 - moins de 25 ans</t>
  </si>
  <si>
    <t>2013 - familles monoparentales</t>
  </si>
  <si>
    <t>Département</t>
  </si>
  <si>
    <t>Nombre de dossiers de surendettement avec impayés d'énergie</t>
  </si>
  <si>
    <t>Santé</t>
  </si>
  <si>
    <t>source : Filosofi, Fonds CMU</t>
  </si>
  <si>
    <r>
      <t xml:space="preserve">* Les données sont transmises par </t>
    </r>
    <r>
      <rPr>
        <b/>
        <sz val="10"/>
        <rFont val="Arial"/>
        <family val="2"/>
      </rPr>
      <t>la CNAMTS, la CCMSA, le RSI.</t>
    </r>
  </si>
  <si>
    <t>Non bénéficiaires de la CMU-C</t>
  </si>
  <si>
    <t>Bénéficiaires de la CMU-C</t>
  </si>
  <si>
    <r>
      <t xml:space="preserve">* Les données issues des </t>
    </r>
    <r>
      <rPr>
        <b/>
        <sz val="10"/>
        <rFont val="Arial"/>
        <family val="2"/>
      </rPr>
      <t>autres régimes</t>
    </r>
    <r>
      <rPr>
        <sz val="10"/>
        <rFont val="Arial"/>
        <family val="2"/>
      </rPr>
      <t xml:space="preserve"> ne sont pas intégrées, car elles ne sont pas ventilées par région ni par département lors de leur transmission.</t>
    </r>
  </si>
  <si>
    <t>Demi-pensionnaires</t>
  </si>
  <si>
    <t>Internes</t>
  </si>
  <si>
    <t>Ensemble</t>
  </si>
  <si>
    <t>France entière</t>
  </si>
  <si>
    <t>Source : Banque de France</t>
  </si>
  <si>
    <t>2 - Taux de pauvreté des personnes vivant dans un ménage avec enfant(s)</t>
  </si>
  <si>
    <t>3 - Taux de pauvreté des enfants</t>
  </si>
  <si>
    <t>4 - Intensité de la pauvreté des bénéficiaires de minima sociaux</t>
  </si>
  <si>
    <t>16 - Part d'élèves entrant en 6ème avec au moins un an de retard</t>
  </si>
  <si>
    <t>17 - Part d'élèves demi-pensionnaires ou internes dans le second degré</t>
  </si>
  <si>
    <t>18 - Taux de scolarisation des enfants de deux ans</t>
  </si>
  <si>
    <t>19 - Nombre de dossiers de surendettement déposés et part des dossiers jugés recevables</t>
  </si>
  <si>
    <t>5 - Part des ménages pauvres parmi ceux dont l'origine principale des revenus déclarés est constituée de revenus d'activité</t>
  </si>
  <si>
    <t>6 - Taux de chômage localisés trimestriels (France métropolitaine)</t>
  </si>
  <si>
    <t>9 - Taux de sortie en emploi durable des bénéficiaires de contrats aidés</t>
  </si>
  <si>
    <t>ménages dont l'origine principale des revenus déclarés est constituée de revenus d'activité (salariée ou non)</t>
  </si>
  <si>
    <t>revenus déclarés ET revenus disponibles positifs ou nuls</t>
  </si>
  <si>
    <t>Intensité de la pauvreté des
Bénéficiaires de minima sociaux (1)</t>
  </si>
  <si>
    <t>Champ : (1) ménages fiscaux (hors ménages en communauté et sans abri) dont le revenu déclaré est positif ou nul.</t>
  </si>
  <si>
    <t>(2) ménages dont l'origine principale des revenus déclarés est constituée de revenus d'activité (salariée ou non) revenus déclarés ET revenus disponibles positifs ou nuls</t>
  </si>
  <si>
    <t>Données corrigées des variations saisonnières</t>
  </si>
  <si>
    <t>Champ : demandeurs d'emploi inscrits à Pôle emploi, tenus de faire des actes positifs de recherche d'emploi.</t>
  </si>
  <si>
    <t>Note : Séries brutes relatives au marché du travail</t>
  </si>
  <si>
    <t>Source : Insee - Taux de chômage localisés</t>
  </si>
  <si>
    <t>Les données sont uniquement disponibles au niveau des départements</t>
  </si>
  <si>
    <t>Source : CNAMTS - Sniir-am</t>
  </si>
  <si>
    <t>Champ : Régime général y compris SLM</t>
  </si>
  <si>
    <t xml:space="preserve">en % </t>
  </si>
  <si>
    <t>Champ :  ensemble des élèves des établissements dépendant du MENESR</t>
  </si>
  <si>
    <t>Source : MENESR-DEPP, système d'information SCOLARITE et enquête n°16 auprès des établissements privés hors contrat</t>
  </si>
  <si>
    <t xml:space="preserve">Part d'élèves entrant en 6ème avec au moins un an de retard </t>
  </si>
  <si>
    <t>Rentrée 
2013-2014</t>
  </si>
  <si>
    <t>Rentrée 
2014-2015</t>
  </si>
  <si>
    <t>Rentrée 
2015-2016</t>
  </si>
  <si>
    <t>* Total France entière y compris Mayotte</t>
  </si>
  <si>
    <t>France entière*</t>
  </si>
  <si>
    <t xml:space="preserve">Taux de scolarisation des enfants de 2 ans </t>
  </si>
  <si>
    <t>en %</t>
  </si>
  <si>
    <t>Nombre de dossiers de surendettement déposés et part des dossiers jugés recevables</t>
  </si>
  <si>
    <t>1er 
trimestre 2013</t>
  </si>
  <si>
    <t>1er
trimestre 2014</t>
  </si>
  <si>
    <t>1er 
trimestre 2015</t>
  </si>
  <si>
    <t>source : DREES, enquête Établissements et services (ES) Difficulté sociale 2012.</t>
  </si>
  <si>
    <t>Définition</t>
  </si>
  <si>
    <t>Est considéré comme un ménage pauvre un ménage dont le niveau de vie est inférieur à 60 % du niveau de vie médian par unité de consommation.</t>
  </si>
  <si>
    <t>Les unités de consommation sont comptabilisées comme suit : 1 pour le 1er adulte du ménage, 0,5 pour les adultes supplémentaires (plus de 14 ans), 0,3 pour les moins de 14 ans.</t>
  </si>
  <si>
    <t>Source</t>
  </si>
  <si>
    <t>Le dispositif Fichier Localisé Social et Fiscal (FiLoSoFi) remplace les dispositifs Revenus Fiscaux Localisés (RFL) et Revenus Disponibles Localisés (RDL).</t>
  </si>
  <si>
    <t>Disponibilité</t>
  </si>
  <si>
    <t>Précautions d'utilisation</t>
  </si>
  <si>
    <t>Des différences méthodologiques entre la source Filosofi et le dispositif existant précédemment, Revenus disponibles localisés (RDL), ne permettent pas la comparaison des données.</t>
  </si>
  <si>
    <t>Pour en savoir plus</t>
  </si>
  <si>
    <t>http://www.insee.fr/fr/methodes/default.asp?page=sources/ope-adm-filosofi.htm</t>
  </si>
  <si>
    <t>Cet indicateur fait également partie des indicateurs sociaux départementaux (ISD)</t>
  </si>
  <si>
    <t>Site de l'Insee</t>
  </si>
  <si>
    <t>Site de la Drees</t>
  </si>
  <si>
    <t>Elle remplace les sources précédentes, en particulier Revenus disponibles localisés (RDL).</t>
  </si>
  <si>
    <t>Champ</t>
  </si>
  <si>
    <t>ménages fiscaux (hors ménages en communauté et sans abri) dont le revenu déclaré est positif ou nul.</t>
  </si>
  <si>
    <t>Calculs</t>
  </si>
  <si>
    <t>nombre de personnes dans les ménages avec enfant(s) de moins de 18 ans dont le revenu par UC avant impôts et prestations sociales</t>
  </si>
  <si>
    <t>est inférieur à 60% de la médiane métropolitaine avant impôts et prestations sociales par UC</t>
  </si>
  <si>
    <t>nombre de personnes dans les ménages avec enfant(s) de moins de 18 ans dont le revenu disponible par UC</t>
  </si>
  <si>
    <t>est en-dessous du seuil de pauvreté à 60%</t>
  </si>
  <si>
    <t>dénominateur</t>
  </si>
  <si>
    <t>nombre de personnes dans les ménages avec enfant(s) de moins de 18 ans</t>
  </si>
  <si>
    <t>Seuils de diffusion</t>
  </si>
  <si>
    <t>1) Au moins 2000 personnes  sur une zone.</t>
  </si>
  <si>
    <t xml:space="preserve">2) Sur la sous-population des ménages avec enfants, sur une zone : </t>
  </si>
  <si>
    <t xml:space="preserve">7-8- Demandeurs d'emploi et demandeurs d'emploi longue durée </t>
  </si>
  <si>
    <t>8) Demandeurs d'emploi de longue durée dans la population en âge de travailler</t>
  </si>
  <si>
    <t>7 - Demandeurs d'emploi de catégorie A,B,C dans la population en âge de travailler</t>
  </si>
  <si>
    <t>8 - Demandeurs d'emploi de catégorie A,B,C de longue durée dans la population en âge de travailler</t>
  </si>
  <si>
    <t xml:space="preserve">Demandeurs d'emploi en fin de mois de catégorie A,B,C dans la population en âge de travailler </t>
  </si>
  <si>
    <t>Demandeurs d'emploi en fin de mois de longue durée de catégorie A,B,C dans la population en âge de travailler</t>
  </si>
  <si>
    <t>au moins 11 ménages en-dessous du "seuil de pauvreté à 60% (avant/après impact du système socio-fiscal)"</t>
  </si>
  <si>
    <t>et au moins 11 ménages au-dessus du "seuil de pauvreté à 60% (avant/après impact du système socio-fiscal)"</t>
  </si>
  <si>
    <t>3) Sur la sous-population des ménages avec enfants, sur une zone </t>
  </si>
  <si>
    <r>
      <t xml:space="preserve">2 - </t>
    </r>
    <r>
      <rPr>
        <u val="single"/>
        <sz val="10"/>
        <rFont val="Arial"/>
        <family val="2"/>
      </rPr>
      <t xml:space="preserve">L’expulsion « ferme » </t>
    </r>
    <r>
      <rPr>
        <sz val="10"/>
        <rFont val="Arial"/>
        <family val="2"/>
      </rPr>
      <t>(60% des décisions en 2013) : le juge constate ou prononce la résiliation du bail sans en suspendre les effets. L’occupant perd alors ses droits en tant que locataire ; il doit dès lors s’acquitter d’une « indemnité d’occupation » égale au montant des loyers et charges contractuelles jusqu’à la libération effective des lieux.</t>
    </r>
  </si>
  <si>
    <t>Une fois l’expulsion décidée et la résiliation du bail effective, un commandement de quitter les lieux est adressé au ménage par un huissier de justice. Si le ménage refuse de partir dans le délai fixé par le commandement de quitter les lieux (en principe dans les deux mois lorsqu’il s’agit de l’habitation de l’occupant), l’expulsion est alors exécutée de manière forcée.</t>
  </si>
  <si>
    <t>au moins 200 personnes en-dessous du "seuil de pauvreté à 60% (avant/après impact du système socio-fiscal)"</t>
  </si>
  <si>
    <t xml:space="preserve">Documentation </t>
  </si>
  <si>
    <t>Documentation</t>
  </si>
  <si>
    <t>Indicateurs</t>
  </si>
  <si>
    <t>c'est-à-dire une scolarité sans interruption ni redoublement ni saut de classe.</t>
  </si>
  <si>
    <t xml:space="preserve">On considère qu'un élève présente un retard scolaire lorsqu'il a au moins une année de retard par rapport à un cursus normal, 
</t>
  </si>
  <si>
    <r>
      <t>Le contrat unique d’insertion</t>
    </r>
    <r>
      <rPr>
        <i/>
        <sz val="10"/>
        <rFont val="Arial"/>
        <family val="2"/>
      </rPr>
      <t xml:space="preserve"> </t>
    </r>
    <r>
      <rPr>
        <sz val="10"/>
        <rFont val="Arial"/>
        <family val="2"/>
      </rPr>
      <t xml:space="preserve">prend la forme, dans un cadre rénové, du contrat initiative emploi (CUI-CIE) dans le secteur marchand et du contrat d’accompagnement dans l’emploi (CUI-CAE) dans le secteur non marchand. </t>
    </r>
  </si>
  <si>
    <t>Il a pour objet de faciliter l’insertion professionnelle des personnes sans emploi rencontrant des difficultés d’accès à l’emploi.</t>
  </si>
  <si>
    <t xml:space="preserve">Le taux de sortie vers le logement ordinaire des personnes hébergées est la part des personnes hébergées par un établissement au 1er janvier de l’année, </t>
  </si>
  <si>
    <t xml:space="preserve">qui ont quitté l’établissement pour un logement ordinaire au cours de l’année (avant le 15 décembre).  </t>
  </si>
  <si>
    <t>Le logement ordinaire regroupe les accédants, propriétaires, locataires ou sous-locataires d'un logement (HLM ou non).</t>
  </si>
  <si>
    <t>Il représente donc la part du revenu des allocataires effectivement consacrée au loyer une fois prises en compte les allocations logement.</t>
  </si>
  <si>
    <t>Par construction, la moitié des ménages a un taux d’effort net inférieur à la valeur médiane de cet indicateur. Le revenu pris en compte est le revenu imposable annuel du foyer 2014 augmenté des prestations familiales perçues [hors aides au logement (AL)] au 31 décembre 2012.</t>
  </si>
  <si>
    <t>Loyer : en l’absence d’information sur les charges réelles, on calcule des charges forfaitaires correspondant au barème des allocations logement, soit 53,23 euros par dossier et 12,06 
euros par personne à charge en métropole au 31 décembre 2014.</t>
  </si>
  <si>
    <t>Sont exclus du champ de calcul les foyers logement / Crous / Maisons de retraite et centres de long séjour présentant des caractéristiques particulières. 
Les loyers dans les maisons de retraite, notamment, sont particulièrement élevés car ils englobent d’autres services que le seul hébergement.</t>
  </si>
  <si>
    <t>Les personnes hébergées prises en compte occupent des places d’hébergement hors urgence, dans des Centres d'hébergement et de réinsertion sociale (CHRS) 
ou des centres d'hébergement non conventionnés au titre de l'aide sociale de l'État.</t>
  </si>
  <si>
    <r>
      <t xml:space="preserve">Les élèves internes </t>
    </r>
    <r>
      <rPr>
        <sz val="10"/>
        <rFont val="Arial"/>
        <family val="2"/>
      </rPr>
      <t>sont hébergés et nourris pour le repas de midi et du soir ; l’hébergement peut être assuré dans l’établissement
 où l’élève reçoit l’enseignement, en foyer ou chez un correspondant extérieur.</t>
    </r>
  </si>
  <si>
    <t>Les calculs portent sur les élèves et les jeunes d'une génération ou groupe de générations données, les recensements scolaires 
et de population donnant des répartitions selon l'année de naissance.</t>
  </si>
  <si>
    <t>B. Baccaïni, B. de Lapasse, F. Lebeaupin (Insee) et O. Monso (Depp),
 "Le retard scolaire à l’entrée en 6ème : plus fréquent dans les territoires les plus défavorisés", Insee Première N° 1512 - septembre 2014</t>
  </si>
  <si>
    <t>France métropolitaine et DOM ;
Ensemble des élèves des établissements dépendant du Ministère de l'Education Nationale, 
de l'enseignement supérieur et de la recherche (MENESR).</t>
  </si>
  <si>
    <t>et au moins 200 personnes au-dessus du "seuil de pauvreté à 60% (avant/après impact du système socio-fiscal)"</t>
  </si>
  <si>
    <t>dans les intervalles [0;5] et [95;100], le remplacer par les valeurs 5% et 95% respectivement.</t>
  </si>
  <si>
    <t>Précautions</t>
  </si>
  <si>
    <t>En effet, au niveau France métropolitaine, les taux de pauvreté des ménages avec enfants obtenus avec les deux sources sont les suivants :</t>
  </si>
  <si>
    <t>Pour la France métropolitaine, en %</t>
  </si>
  <si>
    <t>Filosofi</t>
  </si>
  <si>
    <t>ERFS</t>
  </si>
  <si>
    <t>Avant impact du système socio-fiscal :</t>
  </si>
  <si>
    <t>Après impact du système socio-fiscal :</t>
  </si>
  <si>
    <t>nombre d'enfants de moins de 18 ans dans les ménages avec enfant(s) dont le revenu par UC avant impôts et prestations sociales</t>
  </si>
  <si>
    <t>nombre d'enfants de moins de 18 ans dans les ménages avec enfant(s) dont le revenu disponible par UC</t>
  </si>
  <si>
    <t>nombre d'enfants de moins de 18 ans</t>
  </si>
  <si>
    <t>Elle remplace les sources précédentes, en particulier Revenus disponibles localises (RDL).</t>
  </si>
  <si>
    <t>numérateur</t>
  </si>
  <si>
    <t>différence entre le seuil de pauvreté métropolitain et la médiane du niveau de vie des personnes sous le seuil de pauvreté</t>
  </si>
  <si>
    <t>et vivant dans un ménage dont le revenu disponible contient des minima sociaux</t>
  </si>
  <si>
    <t>seuil de pauvreté métropolitain</t>
  </si>
  <si>
    <t>Critères de diffusion</t>
  </si>
  <si>
    <t>1) Au moins 2000 personnes sur une zone.</t>
  </si>
  <si>
    <t>Sur la sous-population des ménages pauvres bénéficiaires des minima sociaux, sur une zone:</t>
  </si>
  <si>
    <t>2) au moins 11 ménages en-dessous du seuil de pauvreté à 60%</t>
  </si>
  <si>
    <t>3) au moins 200 personnes</t>
  </si>
  <si>
    <t>Définitions</t>
  </si>
  <si>
    <t>Les personnes appartenant à un ménage dont le niveau de vie (revenu disponible rapporté au nombre d’unités de consommation) est inférieur à ce seuil sont dites « pauvres ».</t>
  </si>
  <si>
    <t>L’origine principale des revenus déclarés</t>
  </si>
  <si>
    <t>Cette variable sociodémographique permet d’identifier une catégorie sociale dominante dans le ménage en prenant le type de revenu</t>
  </si>
  <si>
    <t>qui représente la part la plus importante du revenu total déclaré par le ménage.</t>
  </si>
  <si>
    <t>6 catégories de revenus</t>
  </si>
  <si>
    <t>o Salaires et traitements hors indemnités de chômage</t>
  </si>
  <si>
    <t>o Indemnités de chômage</t>
  </si>
  <si>
    <t>o Revenus d’activités non salariées</t>
  </si>
  <si>
    <t>o Pensions, retraites et rentes</t>
  </si>
  <si>
    <t>o Autres revenus</t>
  </si>
  <si>
    <t>o Revenus déclarés négatifs ou nuls</t>
  </si>
  <si>
    <t>Avertissement</t>
  </si>
  <si>
    <t>il s’agit des personnes en âge de travailler (18-64 ans)</t>
  </si>
  <si>
    <t xml:space="preserve">ayant occupé un emploi (effectivement travaillé) plus de 6 mois </t>
  </si>
  <si>
    <t>au cours d’une période de référence de 12 mois.</t>
  </si>
  <si>
    <t>Du fait de l'impossibilité de cerner dans Filosofi les personnes ayant effectiviement travaillé plus de 6 mois, le critère d'origine principale des revenus déclarés est utilisé dans ce proxy.</t>
  </si>
  <si>
    <t>Taux de chômage localisés par région, département et zone d'emploi.</t>
  </si>
  <si>
    <t>Insee, enquête emploi en continu ; Pôle Emploi, demandeurs d'emploi en fin de mois</t>
  </si>
  <si>
    <t>La méthode d'estimation des taux de chômage localisés repose sur l'estimation d'une part du chômage (numérateur) et, d'autre part, de l'emploi (une partie du dénominateur), par zone d'emploi et par département.</t>
  </si>
  <si>
    <t>Le numérateur est obtenu, chaque trimestre, à partir du nombre de chômeurs national ventilé aux différents niveaux géographiques à partir de la structure des DEFM.</t>
  </si>
  <si>
    <t>Chaque série ainsi obtenue est ensuite désaisonnalisée (corrigée des variations saisonnières).</t>
  </si>
  <si>
    <t>Le taux de chômage localisé est finalement calculé en rapportant le nombre de chômeurs à la population active (somme du nombre de chômeurs et de l'emploi) ainsi estimés.</t>
  </si>
  <si>
    <t>http://www.insee.fr/fr/methodes/default.asp?page=sources/ope-taux-chomage-localises.htm</t>
  </si>
  <si>
    <t>Documentation sur les indicateurs Santé</t>
  </si>
  <si>
    <t>Documentation sur les indicateurs Logement, hébergement</t>
  </si>
  <si>
    <t>Documentation sur les indicateurs Emploi, travail</t>
  </si>
  <si>
    <t>Documentation sur les indicateurs Pauvreté, accès aux droits et aux biens essentiels</t>
  </si>
  <si>
    <t>Documentation sur les indicateurs Famille, enfance, réussite éducative</t>
  </si>
  <si>
    <t>Documentation sur les indicateurs Inclusion bancaire et surendettement</t>
  </si>
  <si>
    <t>La définition des catégories de demandeurs d'emploi est disponible sous :</t>
  </si>
  <si>
    <t>http://www.insee.fr/fr/methodes/default.asp?page=definitions/categor-demandes-emploi-anpe.htm</t>
  </si>
  <si>
    <t>La population en âge de travailler est définie comme la population âgée de 15 à 64 ans.</t>
  </si>
  <si>
    <t>Demandeurs d'emploi inscrits à Pôle emploi, tenus de faire des actes positifs de recherche d'emploi.</t>
  </si>
  <si>
    <t>Le choix du recensement comme dénominateur est lié à la disponibilité de cette source au niveau communal, contrairement aux estimations de population, plus récentes mais limitées aux départements.</t>
  </si>
  <si>
    <t>part des DEFM dans la population en âge de travailler en 2014 = effectif des DEFM en 2014 / population en âge de travailler (recensement 2012)</t>
  </si>
  <si>
    <t>Il est possible, en raison des arrondis, que le total régional soit différent de la somme des données par département.</t>
  </si>
  <si>
    <t>http://dares.travail-emploi.gouv.fr/dares-etudes-et-statistiques/statistiques-de-a-a-z/article/les-demandeurs-d-emploi-inscrits-a-pole-emploi-les-series-mensuelles-regionales</t>
  </si>
  <si>
    <t xml:space="preserve">L'analyse porte sur les CUI-CAE et CUI-CIE. </t>
  </si>
  <si>
    <t xml:space="preserve">Le CUI remplace les contrats aidés issus de la loi de Cohésion Sociale, le CUI-CAE se substituant au CAE et au CAV dans le secteur non marchand et le CUI-CIE remplaçant le CIE et le CI-RMA dans le secteur marchand. </t>
  </si>
  <si>
    <t>Pour plus de détails sur ces contrats : http://travail-emploi.gouv.fr/etudes-recherche-statistiques-de,76/statistiques,78/politique-de-l-emploi-et-formation,84/politiques-d-emploi-et,438/a-les-contrats-aides-du-plan-de,2691.html</t>
  </si>
  <si>
    <t>ASP, traitement DARES</t>
  </si>
  <si>
    <t xml:space="preserve">Enquête auprès des sortants de contrats d’aide à l’emploi </t>
  </si>
  <si>
    <t>En raison de la non-réponse parfois importante à l'enquête sur les sortants de contrats aidés, il est demandé de prendre en compte les précisions d'estimation indiquées dans le tableau.</t>
  </si>
  <si>
    <t>Cette précision est importante, notamment pour les régions les moins peuplées.</t>
  </si>
  <si>
    <t>Elle n'est pour le moment pas disponible pour l'année 2013.</t>
  </si>
  <si>
    <t>http://dares.travail-emploi.gouv.fr/dares-etudes-et-statistiques/statistiques-de-a-a-z/article/le-contrat-unique-d-insertion-cui-cae-et-cui-cie-les-series-trimestrielles</t>
  </si>
  <si>
    <t>A noter qu'il existe 2 types de décision :</t>
  </si>
  <si>
    <t>Ces expulsions locatives comprennent :</t>
  </si>
  <si>
    <t>- les demandes en paiement des loyers et des charges et/ou tendant à faire prononcer ou constater la résiliation pour défaut de paiement ou défaut d'assurance et ordonner l'expulsion ;</t>
  </si>
  <si>
    <t>- les demandes tendant à l'exécution des autres obligations du locataire et/ou tendant à faire prononcer la résiliation pour inexécution de ces obligations et ordonner l'expulsion ;</t>
  </si>
  <si>
    <t>- les demandes du bailleur tendant à faire constater la validité du congé et à ordonner l'expulsion.</t>
  </si>
  <si>
    <t>Champ :</t>
  </si>
  <si>
    <t>Les expulsions de l'année n sont rapportées au nombre de ménages locataires de l'année n-2.</t>
  </si>
  <si>
    <t>http://www.justice.gouv.fr/budget-et-statistiques-10054/donnees-statistiques-10302/</t>
  </si>
  <si>
    <t>    - à rembourser ses mensualités de crédits ;</t>
  </si>
  <si>
    <t>    - et/ou plus généralement à faire face à ses dettes non professionnelles.</t>
  </si>
  <si>
    <t>    - un nombre trop important de crédits ;</t>
  </si>
  <si>
    <t>    - une baisse durable des ressources à la suite, par exemple, d’une perte d’emploi, d’une séparation ou d’une maladie.</t>
  </si>
  <si>
    <t>Sont fournis comme indicateurs :</t>
  </si>
  <si>
    <t xml:space="preserve"> - le nombre de dossiers présentant une dette pour impayés d'énergie</t>
  </si>
  <si>
    <t xml:space="preserve"> - la part de ces dossiers dans l'ensemble des dossiers de surendettement</t>
  </si>
  <si>
    <t xml:space="preserve"> - la part de cette dette pour impayés d'énergie dans la dette totale de l'ensemble des dossiers de surendettement</t>
  </si>
  <si>
    <t>Source : Ministère de la justice/SG/SDSE, Répertoire général civil 2013 à 2015;
Insee, recensements de la population 2011 à 2013</t>
  </si>
  <si>
    <t>Source : Insee - Recensements de population 2011 à 2013 ; Pôle emploi ; Dares, Statistiques du marché du travail 2013 à 2015</t>
  </si>
  <si>
    <t>Rentrée       2016-2017</t>
  </si>
  <si>
    <t xml:space="preserve">17- Part d'élèves demi-pensionnaires et internes dans le second degré en et hors éducation prioritaire </t>
  </si>
  <si>
    <t>Externes</t>
  </si>
  <si>
    <t>Hors éducation prioritaire</t>
  </si>
  <si>
    <t>En éducation Prioritaire</t>
  </si>
  <si>
    <t>Source : Rectorats de Dijon et Besançon, MENESR-DEPP, constats de rentrée 2013 à 2016 et démographie 2013 à 2016</t>
  </si>
  <si>
    <t>Source : Rectorats de Dijon et Besançon - SSA - Exploitation de la BEA 2013 à 2016</t>
  </si>
  <si>
    <t>Localisation : à l'établissement de scolarisation</t>
  </si>
  <si>
    <t>2014*</t>
  </si>
  <si>
    <t>2013*</t>
  </si>
  <si>
    <t xml:space="preserve">* pour les rentrées 2013 et 2014, c'est la carte de l'éducation prioritaire en vigueur à partir de 2015 qui est prise en compte </t>
  </si>
  <si>
    <t>Autrement dit, les élèves en retard en 6ème sont ceux qui ont 12 ans ou plus au 01 janvier de l'année scolaire considérée.</t>
  </si>
  <si>
    <t>Données aux rentrées de septembre 2013, 2014, 2015 et 2016</t>
  </si>
  <si>
    <t>Rentrées de septembre 2013 à 2016</t>
  </si>
  <si>
    <t>Départements Bourgogne-Franche-Comté et France métropolitaine
Etablissements dépendant du Ministère de l'Education nationale, de l'Enseignement supérieur et de la Recherche (MENESR)</t>
  </si>
  <si>
    <t xml:space="preserve">Les élèves sont localisé à l'établissement de scolarisation. </t>
  </si>
  <si>
    <t xml:space="preserve">Pour les années 2013 et 2014, il est appliqué la carte de l'éducation prioritaire en vigueur à la rentrée scolaire 2015. </t>
  </si>
  <si>
    <t xml:space="preserve">Le taux de scolarisation est le rapport du nombre d'élèves d'un âge ou groupe d'âge donné à la population totale correspondante. </t>
  </si>
  <si>
    <t>MENESR-DEPP / Constat de rentrée et démographie, Rectorats de Dijon et de Besançon</t>
  </si>
  <si>
    <t>rentrées de septembre 2013 à 2016</t>
  </si>
  <si>
    <t>Ministère de la justice/SG/SDSE, Répertoire général civil 2013 à 2015 ; 
Insee, recensement de la population, 2011 à 2013</t>
  </si>
  <si>
    <t>Banque de France, enquêtes typologiques 2013 à 2016</t>
  </si>
  <si>
    <t>Insee, Recensement de la population, 2011 à 2013</t>
  </si>
  <si>
    <t>Pôle emploi et Dares, statistique mensuelle sur le marché du travail (STMT), 2013 à 2015</t>
  </si>
  <si>
    <t>Source : Banque de France, enquêtes typologiques 2013 à 2016</t>
  </si>
  <si>
    <t>Un dossier de surendettement décrit en effet les postes concernés par cette dette (les postes les plus importants étant l'immobilier et les prêts à la consommation). Les dettes pour impayés d'énergie sont considérées comme des dettes de charge courante.</t>
  </si>
  <si>
    <t>Enquête annuelle</t>
  </si>
  <si>
    <t>La notion de surendettement est subjective : c'est le ménage concerné qui fait la démarche de déclaration de surendettement auprès de la banque de France.</t>
  </si>
  <si>
    <t>Il est possible que les différences locales soient liées à des politiques locales différentes : politique d'information auprès des consommateurs, de communication autour du surendettement,…</t>
  </si>
  <si>
    <t>https://www.banque-france.fr/la-banque-de-france/missions/protection-du-consommateur/surendettement/enquete-typologique-parutions-anterieures.html</t>
  </si>
  <si>
    <t>Le taux d’effort net (Ten) est appréhendé par le ratio entre le coût du logement, déduction faite des allocations logement, et les revenus :</t>
  </si>
  <si>
    <t xml:space="preserve">Ten = (loyer + charges forfaitaires - aides logements) / revenu y compris prestations familiales hors aides au logement (AL). </t>
  </si>
  <si>
    <t>Le revenu pris en compte est le revenu imposable annuel du foyer 2014 augmenté des prestations familiales perçues [hors aides au logement (AL)] au 31 décembre 2012.</t>
  </si>
  <si>
    <t>Les foyers allocataires pour lesquels des valeurs des les loyers sont estimées aberrantes (trop élevés notamment) ont été écartés de l'analyse.</t>
  </si>
  <si>
    <t xml:space="preserve">Source </t>
  </si>
  <si>
    <t xml:space="preserve">CNAF </t>
  </si>
  <si>
    <t>MENESR-DEPP, système d'information SCOLARITE et enquête n°16 auprès des établissements privés hors contrat</t>
  </si>
  <si>
    <t>Les élèves sont localisés dans le département de scolarisation.</t>
  </si>
  <si>
    <t>Secteur d'enseignement : public et privé</t>
  </si>
  <si>
    <t>Annuelle</t>
  </si>
  <si>
    <t>http://www.education.gouv.fr/cid56332/geographie-de-l-ecole.html</t>
  </si>
  <si>
    <t>Abdouni S. juin 2014 "Près d'un enfant sur huit est scolarisé à deux ans", DEPP, Note d'information, n°20.</t>
  </si>
  <si>
    <t>    - à rembourser ses mensualités de crédits ;</t>
  </si>
  <si>
    <t>    - ou plus généralement à faire face à ses dettes non professionnelles.</t>
  </si>
  <si>
    <t>    - un nombre trop important de crédits ;</t>
  </si>
  <si>
    <t>    - une baisse durable de ressources à la suite par exemple d’une perte d’emploi, d’une séparation ou d’une maladie.</t>
  </si>
  <si>
    <t>- dans le secteur marchand</t>
  </si>
  <si>
    <t>- dans le secteur non marchand</t>
  </si>
  <si>
    <t xml:space="preserve">6 - Taux de chômage localisés trimestriels (France métropolitaine) </t>
  </si>
  <si>
    <t xml:space="preserve">Depuis le 1er janvier 2010, en France métropolitaine, est entré en vigueur le nouveau contrat unique d’insertion (CUI) créé par la loi n° 2008-1249 du 1er décembre 2008. </t>
  </si>
  <si>
    <t xml:space="preserve">Données départementales, France métropolitaine </t>
  </si>
  <si>
    <t>Champ </t>
  </si>
  <si>
    <t>Insee, Filosofi, 2013</t>
  </si>
  <si>
    <t xml:space="preserve">Trimestrielle </t>
  </si>
  <si>
    <r>
      <t>Calcul : décisions d'expulsions locatives pour 1000 ménages en 2013</t>
    </r>
    <r>
      <rPr>
        <sz val="10"/>
        <rFont val="Arial"/>
        <family val="2"/>
      </rPr>
      <t xml:space="preserve"> = total des expulsions en 2013 / nombre de ménages locataires (recensement de la population 2011)</t>
    </r>
  </si>
  <si>
    <t>Données départementales</t>
  </si>
  <si>
    <t>France métropolitaine pour l'indicateur d'ensemble uniquement</t>
  </si>
  <si>
    <r>
      <t xml:space="preserve">Numérateur : </t>
    </r>
    <r>
      <rPr>
        <sz val="10"/>
        <rFont val="Arial"/>
        <family val="2"/>
      </rPr>
      <t>Nombre de personnes ayant eu recours à au moins un soin dentaire dans l'année, réalisé par un dentiste ou un stomatologue.
Définition retenue pour les soins dentaires : tous les soins réalisés par des dentistes ainsi que les actes de dentisterie des médecins, à savoir :
- les honoraires dentaires (réalisés par des dentistes), qui incluent :
                * les actes en SC (soins conservateurs)
                * les actes en SPR (prothèses dentaires)
                * les actes en TO (orthodontie)
                * les actes en DC
                * les actes en D,
- les honoraires médicaux réalisés par des dentistes (consultations, visites, actes de radiologie),
- les actes de dentisterie des médecins (stomatologues) (actes cotés en SCM, PRO et ORT).
Dentistes : spécialité médicale codée 36 (chirurgie dentaire (spécialiste O.D.F.)) ou nature d'activité codée 19 (chirurgie dentaire), 53 (chirurgie orale pour les dentistes) ou 54 (médecine bucco-dentaire pour les dentistes).</t>
    </r>
  </si>
  <si>
    <t>le montant mensuel du forfait logement pour une personne seule bénéficiaire d’une aide au logement est de 57,99 € en 2013</t>
  </si>
  <si>
    <t>* rapports d'activités 2013 du fonds CMU, moyenne des effectifs de bénéficiaires sur les 12 mois de l'année considérée</t>
  </si>
  <si>
    <r>
      <t>Indicateur standardisé</t>
    </r>
    <r>
      <rPr>
        <sz val="10"/>
        <rFont val="Arial"/>
        <family val="2"/>
      </rPr>
      <t xml:space="preserve"> sur la structure par âge et sexe des consommants tous soins de France métropolitaine en 2012 (période initiale)</t>
    </r>
  </si>
  <si>
    <t>France entière (y compris Mayotte)</t>
  </si>
  <si>
    <t>1-2-3-Taux de pauvreté (2013)</t>
  </si>
  <si>
    <t>4-5- Pauvreté des bénéficiaires des minima sociaux et pauvreté des travailleurs (2013)</t>
  </si>
  <si>
    <t>6- Taux de chômage localisé</t>
  </si>
  <si>
    <t>16) Part des élèves entrant en 6ème avec au moins un an de retard</t>
  </si>
  <si>
    <t>17) Part d'élèves demi-pensionnaires et internes dans le second degré</t>
  </si>
  <si>
    <t xml:space="preserve">16- Part d'élèves entrant en 6ème avec au moins un an de retard </t>
  </si>
  <si>
    <t xml:space="preserve">18- Taux de scolarisation des enfants de deux ans </t>
  </si>
  <si>
    <t>19) Nombre de dossiers de surendettement déposés et part des dossiers jugés recevables</t>
  </si>
  <si>
    <t>19- Nombre de dossiers de surendettement déposés et part des dossiers jugés recevables</t>
  </si>
  <si>
    <t>16) Part d'élèves entrant en 6ème avec au moins un an de retard</t>
  </si>
  <si>
    <t>17) Taux de scolarisation des enfants de deux ans</t>
  </si>
  <si>
    <t>16 - Part d'élèves entrant en 6ème avec au moins un an de retard (Famille et enfance)</t>
  </si>
  <si>
    <t>17 - Part d'élèves demi-pensionnaires ou internes dans le second degré (Famille et enfance)</t>
  </si>
  <si>
    <t>18 - Taux de scolarisation des enfants de deux ans (Famille et enfance)</t>
  </si>
  <si>
    <t xml:space="preserve">19) Nombre de dossiers de surendettement déposés et part des dossiers jugés recevables </t>
  </si>
  <si>
    <t>19 - Nombre de dossiers de surendettement déposés et part des dossiers jugés recevables (Inclusion bancaire et surendettement)</t>
  </si>
  <si>
    <t>10- Taux d'effort médian pour les allocataires d'une aide au logement (2014)</t>
  </si>
  <si>
    <t>12- Dettes relatives à des impayés d'énergie dans les dossiers de surendettement</t>
  </si>
  <si>
    <t>10) Taux d'effort médian des allocataires d'une aide au logement</t>
  </si>
  <si>
    <t>9- Taux de sortie en emploi durable des bénéficiaires de contrats aidés (Emploi-travail)</t>
  </si>
  <si>
    <t>13- Taux régional de sortie vers le logement des personnes hébergées</t>
  </si>
  <si>
    <t>Au 1er juillet 2013, en métropole, le plafond annuel pour une personne seule est de 8 593 €.</t>
  </si>
  <si>
    <t>Dossiers déposés : nombre de dossiers déposés par les particuliers auprès d’une commission de surendettement</t>
  </si>
  <si>
    <t>Dossiers recevables : dossiers déclarés recevables + jugés recevables</t>
  </si>
  <si>
    <t>1 - Dossiers déclarés recevables : nombre de dossiers pour lesquels la commission de surendettement saisie a considéré qu’ils présentaient les caractéristiques nécessaires pour bénéficier de la procédure de surendettement</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</si>
</sst>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Red]\-0.0"/>
    <numFmt numFmtId="167" formatCode="0.00000000"/>
    <numFmt numFmtId="168" formatCode="0.0000000"/>
    <numFmt numFmtId="169" formatCode="0.000000"/>
    <numFmt numFmtId="170" formatCode="0.00000"/>
    <numFmt numFmtId="171" formatCode="0.0000"/>
    <numFmt numFmtId="172" formatCode="0.000"/>
    <numFmt numFmtId="173" formatCode="0.0%"/>
    <numFmt numFmtId="174" formatCode="_-* #,##0.0\ _€_-;\-* #,##0.0\ _€_-;_-* &quot;-&quot;??\ _€_-;_-@_-"/>
    <numFmt numFmtId="175" formatCode="_-* #,##0\ _€_-;\-* #,##0\ _€_-;_-* &quot;-&quot;??\ _€_-;_-@_-"/>
    <numFmt numFmtId="176" formatCode="#,##0.0_ ;\-#,##0.0\ "/>
    <numFmt numFmtId="177" formatCode="#,##0_ ;\-#,##0\ "/>
  </numFmts>
  <fonts count="60">
    <font>
      <sz val="10"/>
      <name val="Arial"/>
      <family val="2"/>
    </font>
    <font>
      <sz val="10"/>
      <name val="System"/>
      <family val="0"/>
    </font>
    <font>
      <b/>
      <sz val="10"/>
      <name val="Arial"/>
      <family val="2"/>
    </font>
    <font>
      <u val="single"/>
      <sz val="10"/>
      <color indexed="12"/>
      <name val="Arial"/>
      <family val="2"/>
    </font>
    <font>
      <sz val="12"/>
      <name val="Arial"/>
      <family val="2"/>
    </font>
    <font>
      <sz val="9"/>
      <name val="ARIAL"/>
      <family val="2"/>
    </font>
    <font>
      <i/>
      <sz val="10"/>
      <name val="Arial"/>
      <family val="2"/>
    </font>
    <font>
      <sz val="8"/>
      <name val="Arial"/>
      <family val="2"/>
    </font>
    <font>
      <b/>
      <sz val="9"/>
      <name val="Arial"/>
      <family val="2"/>
    </font>
    <font>
      <b/>
      <sz val="9"/>
      <color indexed="8"/>
      <name val="Tahoma"/>
      <family val="2"/>
    </font>
    <font>
      <sz val="9"/>
      <color indexed="8"/>
      <name val="Tahoma"/>
      <family val="2"/>
    </font>
    <font>
      <b/>
      <sz val="11"/>
      <color indexed="8"/>
      <name val="Calibri"/>
      <family val="2"/>
    </font>
    <font>
      <sz val="10"/>
      <color indexed="8"/>
      <name val="Arial"/>
      <family val="2"/>
    </font>
    <font>
      <sz val="10"/>
      <color indexed="38"/>
      <name val="Arial"/>
      <family val="2"/>
    </font>
    <font>
      <b/>
      <u val="single"/>
      <sz val="10"/>
      <name val="Arial"/>
      <family val="2"/>
    </font>
    <font>
      <u val="single"/>
      <sz val="8"/>
      <color indexed="36"/>
      <name val="Arial"/>
      <family val="2"/>
    </font>
    <font>
      <b/>
      <u val="single"/>
      <sz val="12"/>
      <name val="Arial"/>
      <family val="2"/>
    </font>
    <font>
      <b/>
      <i/>
      <sz val="10"/>
      <name val="Arial"/>
      <family val="2"/>
    </font>
    <font>
      <b/>
      <sz val="14"/>
      <name val="Arial"/>
      <family val="2"/>
    </font>
    <font>
      <strike/>
      <sz val="10"/>
      <name val="Arial"/>
      <family val="2"/>
    </font>
    <font>
      <u val="single"/>
      <sz val="10"/>
      <name val="Arial"/>
      <family val="2"/>
    </font>
    <font>
      <b/>
      <sz val="10"/>
      <color indexed="8"/>
      <name val="Arial"/>
      <family val="2"/>
    </font>
    <font>
      <sz val="10"/>
      <color indexed="10"/>
      <name val="Arial"/>
      <family val="2"/>
    </font>
    <font>
      <b/>
      <sz val="10"/>
      <color indexed="12"/>
      <name val="Arial"/>
      <family val="2"/>
    </font>
    <font>
      <sz val="10"/>
      <color indexed="16"/>
      <name val="Arial"/>
      <family val="2"/>
    </font>
    <font>
      <b/>
      <u val="single"/>
      <sz val="12"/>
      <color indexed="16"/>
      <name val="Arial"/>
      <family val="2"/>
    </font>
    <font>
      <sz val="10"/>
      <color indexed="55"/>
      <name val="Arial"/>
      <family val="2"/>
    </font>
    <font>
      <b/>
      <sz val="12"/>
      <name val="Arial"/>
      <family val="2"/>
    </font>
    <font>
      <b/>
      <sz val="10"/>
      <color indexed="55"/>
      <name val="Arial"/>
      <family val="2"/>
    </font>
    <font>
      <sz val="11"/>
      <color indexed="8"/>
      <name val="Calibri"/>
      <family val="2"/>
    </font>
    <font>
      <sz val="11"/>
      <color indexed="9"/>
      <name val="Calibri"/>
      <family val="2"/>
    </font>
    <font>
      <sz val="11"/>
      <color indexed="10"/>
      <name val="Calibri"/>
      <family val="2"/>
    </font>
    <font>
      <b/>
      <sz val="11"/>
      <color indexed="60"/>
      <name val="Calibri"/>
      <family val="2"/>
    </font>
    <font>
      <sz val="11"/>
      <color indexed="60"/>
      <name val="Calibri"/>
      <family val="2"/>
    </font>
    <font>
      <sz val="11"/>
      <color indexed="62"/>
      <name val="Calibri"/>
      <family val="2"/>
    </font>
    <font>
      <sz val="11"/>
      <color indexed="20"/>
      <name val="Calibri"/>
      <family val="2"/>
    </font>
    <font>
      <sz val="11"/>
      <color indexed="5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b/>
      <sz val="11"/>
      <color indexed="9"/>
      <name val="Calibri"/>
      <family val="2"/>
    </font>
    <font>
      <b/>
      <u val="single"/>
      <sz val="12"/>
      <color indexed="45"/>
      <name val="Arial"/>
      <family val="2"/>
    </font>
    <font>
      <sz val="10"/>
      <name val="MS Sans Serif"/>
      <family val="2"/>
    </font>
    <font>
      <sz val="8.5"/>
      <name val="Arial"/>
      <family val="0"/>
    </font>
    <font>
      <sz val="10.5"/>
      <name val="Arial"/>
      <family val="2"/>
    </font>
    <font>
      <b/>
      <sz val="10.5"/>
      <name val="Arial"/>
      <family val="0"/>
    </font>
    <font>
      <sz val="8.75"/>
      <name val="Arial"/>
      <family val="0"/>
    </font>
    <font>
      <b/>
      <sz val="14.25"/>
      <name val="Arial"/>
      <family val="0"/>
    </font>
    <font>
      <sz val="11.75"/>
      <name val="Arial"/>
      <family val="0"/>
    </font>
    <font>
      <b/>
      <sz val="10.25"/>
      <name val="Arial"/>
      <family val="0"/>
    </font>
    <font>
      <sz val="9"/>
      <name val="Arial"/>
      <family val="0"/>
    </font>
    <font>
      <b/>
      <sz val="14"/>
      <color indexed="54"/>
      <name val="Arial"/>
      <family val="2"/>
    </font>
    <font>
      <b/>
      <u val="single"/>
      <sz val="14"/>
      <name val="Arial"/>
      <family val="2"/>
    </font>
    <font>
      <u val="single"/>
      <sz val="10"/>
      <name val="MS Sans Serif"/>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19"/>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60"/>
        <bgColor indexed="64"/>
      </patternFill>
    </fill>
    <fill>
      <patternFill patternType="solid">
        <fgColor indexed="62"/>
        <bgColor indexed="64"/>
      </patternFill>
    </fill>
    <fill>
      <patternFill patternType="solid">
        <fgColor indexed="10"/>
        <bgColor indexed="64"/>
      </patternFill>
    </fill>
    <fill>
      <patternFill patternType="solid">
        <fgColor indexed="54"/>
        <bgColor indexed="64"/>
      </patternFill>
    </fill>
    <fill>
      <patternFill patternType="solid">
        <fgColor indexed="2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62"/>
        <bgColor indexed="64"/>
      </patternFill>
    </fill>
    <fill>
      <patternFill patternType="solid">
        <fgColor indexed="56"/>
        <bgColor indexed="64"/>
      </patternFill>
    </fill>
    <fill>
      <patternFill patternType="solid">
        <fgColor indexed="60"/>
        <bgColor indexed="64"/>
      </patternFill>
    </fill>
    <fill>
      <patternFill patternType="solid">
        <fgColor indexed="42"/>
        <bgColor indexed="64"/>
      </patternFill>
    </fill>
    <fill>
      <patternFill patternType="solid">
        <fgColor indexed="43"/>
        <bgColor indexed="64"/>
      </patternFill>
    </fill>
    <fill>
      <patternFill patternType="solid">
        <fgColor indexed="42"/>
        <bgColor indexed="64"/>
      </patternFill>
    </fill>
    <fill>
      <patternFill patternType="solid">
        <fgColor indexed="20"/>
        <bgColor indexed="64"/>
      </patternFill>
    </fill>
    <fill>
      <patternFill patternType="solid">
        <fgColor indexed="63"/>
        <bgColor indexed="64"/>
      </patternFill>
    </fill>
    <fill>
      <patternFill patternType="solid">
        <fgColor indexed="50"/>
        <bgColor indexed="64"/>
      </patternFill>
    </fill>
    <fill>
      <patternFill patternType="solid">
        <fgColor indexed="41"/>
        <bgColor indexed="64"/>
      </patternFill>
    </fill>
  </fills>
  <borders count="7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6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hair">
        <color indexed="8"/>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hair">
        <color indexed="8"/>
      </bottom>
    </border>
    <border>
      <left style="thin"/>
      <right>
        <color indexed="63"/>
      </right>
      <top style="hair">
        <color indexed="8"/>
      </top>
      <bottom>
        <color indexed="63"/>
      </bottom>
    </border>
    <border>
      <left>
        <color indexed="63"/>
      </left>
      <right style="thin"/>
      <top style="hair">
        <color indexed="8"/>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color indexed="8"/>
      </bottom>
    </border>
    <border>
      <left>
        <color indexed="63"/>
      </left>
      <right style="thin"/>
      <top style="thin"/>
      <bottom>
        <color indexed="63"/>
      </bottom>
    </border>
    <border>
      <left>
        <color indexed="63"/>
      </left>
      <right style="medium"/>
      <top>
        <color indexed="63"/>
      </top>
      <bottom style="thin"/>
    </border>
    <border>
      <left style="dotted"/>
      <right style="dotted"/>
      <top>
        <color indexed="63"/>
      </top>
      <bottom>
        <color indexed="63"/>
      </bottom>
    </border>
    <border>
      <left>
        <color indexed="63"/>
      </left>
      <right>
        <color indexed="63"/>
      </right>
      <top style="thin"/>
      <bottom style="thin"/>
    </border>
    <border>
      <left>
        <color indexed="63"/>
      </left>
      <right style="dotted"/>
      <top>
        <color indexed="63"/>
      </top>
      <bottom>
        <color indexed="63"/>
      </bottom>
    </border>
    <border>
      <left style="dotted"/>
      <right style="thin"/>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dotted"/>
      <right style="dotted"/>
      <top style="thin"/>
      <bottom style="thin"/>
    </border>
    <border>
      <left style="dotted"/>
      <right style="thin"/>
      <top style="thin"/>
      <bottom style="thin"/>
    </border>
    <border>
      <left style="dotted"/>
      <right style="dotted"/>
      <top>
        <color indexed="63"/>
      </top>
      <bottom style="thin"/>
    </border>
    <border>
      <left style="thin"/>
      <right style="dotted"/>
      <top style="thin"/>
      <bottom style="thin"/>
    </border>
    <border>
      <left style="dotted"/>
      <right style="medium"/>
      <top style="thin"/>
      <bottom style="thin"/>
    </border>
    <border>
      <left style="medium"/>
      <right style="dotted"/>
      <top style="thin"/>
      <bottom>
        <color indexed="63"/>
      </bottom>
    </border>
    <border>
      <left style="dotted"/>
      <right style="dotted"/>
      <top style="thin"/>
      <bottom>
        <color indexed="63"/>
      </bottom>
    </border>
    <border>
      <left style="dotted"/>
      <right style="thin"/>
      <top style="thin"/>
      <bottom>
        <color indexed="63"/>
      </bottom>
    </border>
    <border>
      <left style="dotted"/>
      <right style="medium"/>
      <top>
        <color indexed="63"/>
      </top>
      <bottom>
        <color indexed="63"/>
      </bottom>
    </border>
    <border>
      <left style="thin"/>
      <right style="dotted"/>
      <top>
        <color indexed="63"/>
      </top>
      <bottom>
        <color indexed="63"/>
      </bottom>
    </border>
    <border>
      <left style="thin"/>
      <right style="dotted"/>
      <top>
        <color indexed="63"/>
      </top>
      <bottom style="thin"/>
    </border>
    <border>
      <left>
        <color indexed="63"/>
      </left>
      <right style="medium"/>
      <top style="thin"/>
      <bottom style="thin"/>
    </border>
    <border>
      <left style="medium"/>
      <right style="dotted"/>
      <top style="thin"/>
      <bottom style="thin"/>
    </border>
    <border>
      <left style="medium"/>
      <right style="dotted"/>
      <top>
        <color indexed="63"/>
      </top>
      <bottom>
        <color indexed="63"/>
      </bottom>
    </border>
    <border>
      <left style="medium"/>
      <right style="dotted"/>
      <top>
        <color indexed="63"/>
      </top>
      <bottom style="thin"/>
    </border>
    <border>
      <left style="dotted"/>
      <right style="thin"/>
      <top>
        <color indexed="63"/>
      </top>
      <bottom style="thin"/>
    </border>
    <border>
      <left style="thin"/>
      <right style="dotted"/>
      <top style="thin"/>
      <bottom>
        <color indexed="63"/>
      </bottom>
    </border>
    <border>
      <left style="thin"/>
      <right style="medium"/>
      <top>
        <color indexed="63"/>
      </top>
      <bottom>
        <color indexed="63"/>
      </bottom>
    </border>
    <border>
      <left style="thin"/>
      <right style="medium"/>
      <top>
        <color indexed="63"/>
      </top>
      <bottom style="thin"/>
    </border>
    <border>
      <left style="dotted"/>
      <right style="medium"/>
      <top>
        <color indexed="63"/>
      </top>
      <bottom style="thin"/>
    </border>
    <border>
      <left style="hair">
        <color indexed="8"/>
      </left>
      <right>
        <color indexed="63"/>
      </right>
      <top>
        <color indexed="63"/>
      </top>
      <bottom>
        <color indexed="63"/>
      </bottom>
    </border>
    <border>
      <left>
        <color indexed="63"/>
      </left>
      <right style="thin"/>
      <top style="thin"/>
      <bottom style="thin"/>
    </border>
    <border>
      <left>
        <color indexed="63"/>
      </left>
      <right style="dotted"/>
      <top style="thin"/>
      <bottom style="thin"/>
    </border>
    <border>
      <left style="dotted"/>
      <right>
        <color indexed="63"/>
      </right>
      <top style="thin"/>
      <bottom style="thin"/>
    </border>
    <border>
      <left style="medium"/>
      <right style="thin"/>
      <top style="thin"/>
      <bottom style="thin"/>
    </border>
    <border>
      <left style="dotted"/>
      <right>
        <color indexed="63"/>
      </right>
      <top>
        <color indexed="63"/>
      </top>
      <bottom>
        <color indexed="63"/>
      </bottom>
    </border>
    <border>
      <left style="dotted"/>
      <right>
        <color indexed="63"/>
      </right>
      <top>
        <color indexed="63"/>
      </top>
      <bottom style="thin"/>
    </border>
    <border>
      <left style="thin"/>
      <right style="medium"/>
      <top style="thin"/>
      <bottom style="thin"/>
    </border>
    <border>
      <left>
        <color indexed="63"/>
      </left>
      <right style="thin">
        <color indexed="8"/>
      </right>
      <top>
        <color indexed="63"/>
      </top>
      <bottom>
        <color indexed="63"/>
      </bottom>
    </border>
    <border>
      <left style="medium"/>
      <right>
        <color indexed="63"/>
      </right>
      <top style="thin"/>
      <bottom style="thin"/>
    </border>
    <border>
      <left style="medium"/>
      <right>
        <color indexed="63"/>
      </right>
      <top style="thin"/>
      <bottom>
        <color indexed="63"/>
      </bottom>
    </border>
    <border>
      <left style="thin"/>
      <right style="medium"/>
      <top style="thin"/>
      <bottom>
        <color indexed="63"/>
      </bottom>
    </border>
    <border>
      <left>
        <color indexed="63"/>
      </left>
      <right style="medium"/>
      <top style="thin"/>
      <bottom>
        <color indexed="63"/>
      </bottom>
    </border>
    <border>
      <left style="thin"/>
      <right style="hair">
        <color indexed="8"/>
      </right>
      <top style="thin"/>
      <bottom>
        <color indexed="63"/>
      </bottom>
    </border>
    <border>
      <left style="hair">
        <color indexed="8"/>
      </left>
      <right style="hair">
        <color indexed="8"/>
      </right>
      <top style="thin"/>
      <bottom>
        <color indexed="63"/>
      </bottom>
    </border>
    <border>
      <left style="hair">
        <color indexed="8"/>
      </left>
      <right style="thin"/>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0" borderId="2" applyNumberFormat="0" applyFill="0" applyAlignment="0" applyProtection="0"/>
    <xf numFmtId="0" fontId="0" fillId="21" borderId="3" applyNumberFormat="0" applyAlignment="0" applyProtection="0"/>
    <xf numFmtId="0" fontId="34" fillId="7" borderId="1" applyNumberFormat="0" applyAlignment="0" applyProtection="0"/>
    <xf numFmtId="44" fontId="0" fillId="0" borderId="0" applyFont="0" applyFill="0" applyBorder="0" applyAlignment="0" applyProtection="0"/>
    <xf numFmtId="0" fontId="35" fillId="3" borderId="0" applyNumberFormat="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6" fillId="22" borderId="0" applyNumberFormat="0" applyBorder="0" applyAlignment="0" applyProtection="0"/>
    <xf numFmtId="0" fontId="0" fillId="0" borderId="0">
      <alignment/>
      <protection/>
    </xf>
    <xf numFmtId="0" fontId="47" fillId="0" borderId="0">
      <alignment/>
      <protection/>
    </xf>
    <xf numFmtId="0" fontId="47"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9" fontId="0" fillId="0" borderId="0" applyFill="0" applyBorder="0" applyAlignment="0" applyProtection="0"/>
    <xf numFmtId="9" fontId="0" fillId="0" borderId="0" applyFill="0" applyBorder="0" applyAlignment="0" applyProtection="0"/>
    <xf numFmtId="0" fontId="37" fillId="4" borderId="0" applyNumberFormat="0" applyBorder="0" applyAlignment="0" applyProtection="0"/>
    <xf numFmtId="0" fontId="38" fillId="20" borderId="4" applyNumberFormat="0" applyAlignment="0" applyProtection="0"/>
    <xf numFmtId="0" fontId="0" fillId="0" borderId="0" applyNumberFormat="0" applyFill="0" applyBorder="0" applyProtection="0">
      <alignment horizontal="left"/>
    </xf>
    <xf numFmtId="0" fontId="2" fillId="0" borderId="0" applyNumberFormat="0" applyFill="0" applyBorder="0" applyAlignment="0" applyProtection="0"/>
    <xf numFmtId="0" fontId="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11" fillId="0" borderId="8" applyNumberFormat="0" applyFill="0" applyAlignment="0" applyProtection="0"/>
    <xf numFmtId="0" fontId="45" fillId="23" borderId="9" applyNumberFormat="0" applyAlignment="0" applyProtection="0"/>
  </cellStyleXfs>
  <cellXfs count="632">
    <xf numFmtId="0" fontId="0" fillId="0" borderId="0" xfId="0" applyAlignment="1">
      <alignment/>
    </xf>
    <xf numFmtId="0" fontId="0" fillId="0" borderId="0" xfId="0" applyAlignment="1">
      <alignment/>
    </xf>
    <xf numFmtId="0" fontId="3" fillId="0" borderId="0" xfId="46" applyNumberFormat="1" applyFont="1" applyFill="1" applyBorder="1" applyAlignment="1" applyProtection="1">
      <alignment/>
      <protection/>
    </xf>
    <xf numFmtId="0" fontId="4" fillId="0" borderId="0" xfId="0" applyFont="1" applyAlignment="1">
      <alignment/>
    </xf>
    <xf numFmtId="0" fontId="4" fillId="0" borderId="0" xfId="0" applyFont="1" applyAlignment="1">
      <alignment/>
    </xf>
    <xf numFmtId="0" fontId="0" fillId="0" borderId="0" xfId="0" applyFill="1" applyAlignment="1">
      <alignment/>
    </xf>
    <xf numFmtId="0" fontId="0" fillId="0" borderId="0" xfId="0" applyFont="1" applyFill="1" applyAlignment="1">
      <alignment/>
    </xf>
    <xf numFmtId="0" fontId="2" fillId="0" borderId="0" xfId="0" applyFont="1" applyAlignment="1">
      <alignment wrapText="1"/>
    </xf>
    <xf numFmtId="0" fontId="0" fillId="0" borderId="0" xfId="0" applyAlignment="1">
      <alignment wrapText="1"/>
    </xf>
    <xf numFmtId="3" fontId="0" fillId="0" borderId="0" xfId="0" applyNumberFormat="1" applyFont="1" applyFill="1" applyBorder="1" applyAlignment="1">
      <alignment horizontal="center" vertical="center"/>
    </xf>
    <xf numFmtId="0" fontId="2" fillId="0" borderId="0" xfId="0" applyFont="1" applyFill="1" applyBorder="1" applyAlignment="1">
      <alignment horizontal="center" wrapText="1"/>
    </xf>
    <xf numFmtId="2" fontId="5" fillId="0" borderId="0" xfId="0" applyNumberFormat="1" applyFont="1" applyAlignment="1">
      <alignment horizontal="center"/>
    </xf>
    <xf numFmtId="3" fontId="0" fillId="0" borderId="0" xfId="0" applyNumberFormat="1" applyFont="1" applyFill="1" applyBorder="1" applyAlignment="1">
      <alignment/>
    </xf>
    <xf numFmtId="164" fontId="2" fillId="0" borderId="0" xfId="0" applyNumberFormat="1" applyFont="1" applyFill="1" applyBorder="1" applyAlignment="1">
      <alignment horizontal="center"/>
    </xf>
    <xf numFmtId="2" fontId="8" fillId="0" borderId="0" xfId="0" applyNumberFormat="1" applyFont="1" applyAlignment="1">
      <alignment horizontal="center"/>
    </xf>
    <xf numFmtId="164" fontId="7" fillId="0" borderId="0" xfId="0" applyNumberFormat="1" applyFont="1" applyBorder="1" applyAlignment="1">
      <alignment horizontal="center"/>
    </xf>
    <xf numFmtId="164" fontId="8" fillId="0" borderId="0" xfId="0" applyNumberFormat="1" applyFont="1" applyBorder="1" applyAlignment="1">
      <alignment horizontal="center"/>
    </xf>
    <xf numFmtId="0" fontId="6" fillId="0" borderId="0" xfId="0" applyFont="1" applyAlignment="1">
      <alignment/>
    </xf>
    <xf numFmtId="164" fontId="7" fillId="0" borderId="0" xfId="0" applyNumberFormat="1" applyFont="1" applyAlignment="1">
      <alignment/>
    </xf>
    <xf numFmtId="164" fontId="7" fillId="0" borderId="0" xfId="0" applyNumberFormat="1" applyFont="1" applyAlignment="1">
      <alignment horizontal="center"/>
    </xf>
    <xf numFmtId="0" fontId="8" fillId="0" borderId="0" xfId="0" applyFont="1" applyAlignment="1">
      <alignment wrapText="1"/>
    </xf>
    <xf numFmtId="0" fontId="2" fillId="0" borderId="0" xfId="0" applyFont="1" applyAlignment="1">
      <alignment/>
    </xf>
    <xf numFmtId="0" fontId="0" fillId="0" borderId="0" xfId="0" applyFont="1" applyFill="1" applyAlignment="1">
      <alignment horizontal="center"/>
    </xf>
    <xf numFmtId="0" fontId="0" fillId="0" borderId="0" xfId="0" applyFill="1" applyAlignment="1">
      <alignment horizontal="center"/>
    </xf>
    <xf numFmtId="0" fontId="0" fillId="0" borderId="0" xfId="0" applyNumberFormat="1" applyFont="1" applyFill="1" applyAlignment="1">
      <alignment/>
    </xf>
    <xf numFmtId="0" fontId="11"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2" fillId="0" borderId="0" xfId="0" applyFont="1" applyFill="1" applyBorder="1" applyAlignment="1">
      <alignment horizontal="center"/>
    </xf>
    <xf numFmtId="9" fontId="0" fillId="0" borderId="0" xfId="0" applyNumberFormat="1" applyAlignment="1">
      <alignment/>
    </xf>
    <xf numFmtId="0" fontId="0" fillId="0" borderId="0" xfId="0" applyFont="1" applyFill="1" applyAlignment="1">
      <alignment horizontal="center" vertical="center" wrapText="1"/>
    </xf>
    <xf numFmtId="164" fontId="0" fillId="0" borderId="0" xfId="0" applyNumberFormat="1" applyFill="1" applyAlignment="1">
      <alignment/>
    </xf>
    <xf numFmtId="0" fontId="6" fillId="0" borderId="0" xfId="0" applyFont="1" applyFill="1" applyAlignment="1">
      <alignment/>
    </xf>
    <xf numFmtId="3" fontId="6" fillId="0" borderId="0" xfId="0" applyNumberFormat="1" applyFont="1" applyFill="1" applyBorder="1" applyAlignment="1">
      <alignment horizontal="left" wrapText="1"/>
    </xf>
    <xf numFmtId="0" fontId="0" fillId="0" borderId="0" xfId="0" applyBorder="1" applyAlignment="1">
      <alignment/>
    </xf>
    <xf numFmtId="3" fontId="0" fillId="0" borderId="0" xfId="0" applyNumberFormat="1" applyFont="1" applyAlignment="1">
      <alignment horizontal="center"/>
    </xf>
    <xf numFmtId="0" fontId="0" fillId="0" borderId="0" xfId="0" applyFont="1" applyAlignment="1">
      <alignment horizontal="center"/>
    </xf>
    <xf numFmtId="0" fontId="6" fillId="0" borderId="0" xfId="0" applyFont="1" applyBorder="1" applyAlignment="1">
      <alignment/>
    </xf>
    <xf numFmtId="0" fontId="0" fillId="0" borderId="0" xfId="0" applyFont="1" applyAlignment="1">
      <alignment/>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Font="1" applyBorder="1" applyAlignment="1">
      <alignment horizontal="right"/>
    </xf>
    <xf numFmtId="164" fontId="0" fillId="0" borderId="0" xfId="0" applyNumberFormat="1" applyBorder="1" applyAlignment="1">
      <alignment/>
    </xf>
    <xf numFmtId="0" fontId="14" fillId="0" borderId="0" xfId="0" applyFont="1" applyAlignment="1">
      <alignment/>
    </xf>
    <xf numFmtId="0" fontId="0" fillId="0" borderId="0" xfId="0" applyFont="1" applyFill="1" applyBorder="1" applyAlignment="1">
      <alignment horizontal="left" wrapText="1"/>
    </xf>
    <xf numFmtId="0" fontId="0" fillId="0" borderId="0" xfId="0" applyFont="1" applyBorder="1" applyAlignment="1">
      <alignment wrapText="1"/>
    </xf>
    <xf numFmtId="3" fontId="0" fillId="0" borderId="10" xfId="0" applyNumberFormat="1" applyFont="1" applyFill="1" applyBorder="1" applyAlignment="1">
      <alignment horizontal="center" vertical="center" wrapText="1"/>
    </xf>
    <xf numFmtId="0" fontId="0" fillId="0" borderId="10" xfId="0" applyFont="1" applyBorder="1" applyAlignment="1">
      <alignment/>
    </xf>
    <xf numFmtId="0" fontId="0" fillId="0" borderId="10" xfId="0" applyBorder="1" applyAlignment="1">
      <alignment/>
    </xf>
    <xf numFmtId="0" fontId="17" fillId="0" borderId="0" xfId="0" applyFont="1" applyAlignment="1">
      <alignment/>
    </xf>
    <xf numFmtId="0" fontId="0" fillId="0" borderId="10" xfId="0" applyBorder="1" applyAlignment="1">
      <alignment horizontal="center" vertical="center" wrapText="1"/>
    </xf>
    <xf numFmtId="0" fontId="0" fillId="0" borderId="10" xfId="0" applyFont="1" applyBorder="1" applyAlignment="1">
      <alignment/>
    </xf>
    <xf numFmtId="3" fontId="14" fillId="0" borderId="0" xfId="56" applyNumberFormat="1" applyFont="1" applyAlignment="1">
      <alignment horizontal="center"/>
      <protection/>
    </xf>
    <xf numFmtId="0" fontId="14" fillId="0" borderId="0" xfId="56" applyFont="1" applyAlignment="1">
      <alignment horizontal="center"/>
      <protection/>
    </xf>
    <xf numFmtId="0" fontId="0" fillId="0" borderId="0" xfId="0" applyFill="1" applyAlignment="1">
      <alignment horizontal="left" vertical="center"/>
    </xf>
    <xf numFmtId="0" fontId="0" fillId="0" borderId="11" xfId="0" applyBorder="1" applyAlignment="1">
      <alignment/>
    </xf>
    <xf numFmtId="0" fontId="16" fillId="0" borderId="0" xfId="0" applyFont="1" applyBorder="1" applyAlignment="1">
      <alignment horizontal="center" vertical="center"/>
    </xf>
    <xf numFmtId="0" fontId="0" fillId="0" borderId="12" xfId="0" applyFont="1" applyBorder="1" applyAlignment="1">
      <alignment/>
    </xf>
    <xf numFmtId="0" fontId="6" fillId="0" borderId="12" xfId="0" applyFont="1" applyFill="1" applyBorder="1" applyAlignment="1">
      <alignment/>
    </xf>
    <xf numFmtId="0" fontId="16" fillId="0" borderId="0" xfId="0" applyFont="1" applyBorder="1" applyAlignment="1">
      <alignment horizontal="center" wrapText="1"/>
    </xf>
    <xf numFmtId="0" fontId="6" fillId="0" borderId="10" xfId="0" applyFont="1" applyBorder="1" applyAlignment="1">
      <alignment/>
    </xf>
    <xf numFmtId="0" fontId="14" fillId="0" borderId="12" xfId="0" applyFont="1" applyBorder="1" applyAlignment="1">
      <alignment/>
    </xf>
    <xf numFmtId="0" fontId="14" fillId="0" borderId="10" xfId="0" applyFont="1" applyBorder="1" applyAlignment="1">
      <alignment/>
    </xf>
    <xf numFmtId="0" fontId="18" fillId="0" borderId="0" xfId="0" applyFont="1" applyFill="1" applyAlignment="1">
      <alignment horizontal="left" vertical="center"/>
    </xf>
    <xf numFmtId="0" fontId="18" fillId="0" borderId="0" xfId="0" applyFont="1" applyFill="1" applyBorder="1" applyAlignment="1">
      <alignment/>
    </xf>
    <xf numFmtId="0" fontId="2" fillId="0" borderId="0" xfId="0" applyFont="1" applyFill="1" applyBorder="1" applyAlignment="1">
      <alignment horizontal="center" vertical="center"/>
    </xf>
    <xf numFmtId="0" fontId="3" fillId="0" borderId="0" xfId="46" applyNumberFormat="1" applyFont="1" applyFill="1" applyBorder="1" applyAlignment="1" applyProtection="1">
      <alignment horizontal="right"/>
      <protection/>
    </xf>
    <xf numFmtId="0" fontId="0" fillId="0" borderId="0" xfId="0" applyFont="1" applyAlignment="1">
      <alignment vertical="top"/>
    </xf>
    <xf numFmtId="0" fontId="0" fillId="0" borderId="0" xfId="0" applyFont="1" applyFill="1" applyAlignment="1">
      <alignment vertical="top"/>
    </xf>
    <xf numFmtId="0" fontId="20" fillId="0" borderId="0" xfId="0" applyFont="1" applyAlignment="1">
      <alignment/>
    </xf>
    <xf numFmtId="0" fontId="0" fillId="0" borderId="0" xfId="0" applyFont="1" applyFill="1" applyBorder="1" applyAlignment="1">
      <alignment wrapText="1"/>
    </xf>
    <xf numFmtId="0" fontId="0" fillId="0" borderId="0" xfId="0" applyFont="1" applyFill="1" applyAlignment="1">
      <alignment/>
    </xf>
    <xf numFmtId="0" fontId="0" fillId="0" borderId="0" xfId="0" applyAlignment="1">
      <alignment vertical="top"/>
    </xf>
    <xf numFmtId="0" fontId="0" fillId="0" borderId="13" xfId="0" applyBorder="1" applyAlignment="1">
      <alignment/>
    </xf>
    <xf numFmtId="0" fontId="3" fillId="0" borderId="0" xfId="46" applyNumberFormat="1" applyFont="1" applyFill="1" applyBorder="1" applyAlignment="1" applyProtection="1">
      <alignment horizontal="left"/>
      <protection/>
    </xf>
    <xf numFmtId="0" fontId="0" fillId="0" borderId="0" xfId="0" applyFont="1" applyBorder="1" applyAlignment="1">
      <alignment horizontal="left"/>
    </xf>
    <xf numFmtId="0" fontId="0" fillId="0" borderId="0" xfId="0" applyFont="1" applyAlignment="1">
      <alignment horizontal="left"/>
    </xf>
    <xf numFmtId="0" fontId="0" fillId="0" borderId="0" xfId="0" applyFont="1" applyAlignment="1">
      <alignment/>
    </xf>
    <xf numFmtId="0" fontId="0" fillId="0" borderId="0" xfId="0" applyAlignment="1" quotePrefix="1">
      <alignment/>
    </xf>
    <xf numFmtId="0" fontId="24" fillId="0" borderId="0" xfId="0" applyFont="1" applyAlignment="1">
      <alignment/>
    </xf>
    <xf numFmtId="0" fontId="25" fillId="0" borderId="0" xfId="0" applyFont="1" applyAlignment="1">
      <alignment/>
    </xf>
    <xf numFmtId="0" fontId="2" fillId="0" borderId="0" xfId="0" applyFont="1" applyFill="1" applyAlignment="1">
      <alignment vertical="top"/>
    </xf>
    <xf numFmtId="0" fontId="25"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11" xfId="0" applyFont="1" applyBorder="1" applyAlignment="1">
      <alignment/>
    </xf>
    <xf numFmtId="0" fontId="0" fillId="0" borderId="14" xfId="0" applyBorder="1" applyAlignment="1">
      <alignment/>
    </xf>
    <xf numFmtId="0" fontId="20" fillId="0" borderId="0" xfId="0" applyFont="1" applyBorder="1" applyAlignment="1">
      <alignment horizontal="left"/>
    </xf>
    <xf numFmtId="0" fontId="0" fillId="0" borderId="11" xfId="0" applyFont="1" applyFill="1" applyBorder="1" applyAlignment="1">
      <alignment/>
    </xf>
    <xf numFmtId="0" fontId="2" fillId="0" borderId="11" xfId="0" applyFont="1" applyFill="1" applyBorder="1" applyAlignment="1">
      <alignment vertical="top"/>
    </xf>
    <xf numFmtId="0" fontId="0" fillId="0" borderId="11" xfId="0" applyFont="1" applyFill="1" applyBorder="1" applyAlignment="1">
      <alignment vertical="top"/>
    </xf>
    <xf numFmtId="0" fontId="25" fillId="0" borderId="0" xfId="0" applyFont="1" applyBorder="1" applyAlignment="1">
      <alignment/>
    </xf>
    <xf numFmtId="0" fontId="2" fillId="0" borderId="0" xfId="0" applyFont="1" applyAlignment="1">
      <alignment vertical="top"/>
    </xf>
    <xf numFmtId="49" fontId="25" fillId="0" borderId="0" xfId="0" applyNumberFormat="1" applyFont="1" applyAlignment="1">
      <alignment horizontal="left"/>
    </xf>
    <xf numFmtId="49" fontId="25" fillId="0" borderId="0" xfId="0" applyNumberFormat="1" applyFont="1" applyFill="1" applyAlignment="1">
      <alignment horizontal="left"/>
    </xf>
    <xf numFmtId="0" fontId="18" fillId="0" borderId="0" xfId="0" applyFont="1" applyFill="1" applyBorder="1" applyAlignment="1">
      <alignment horizontal="center" vertical="center"/>
    </xf>
    <xf numFmtId="0" fontId="0" fillId="24" borderId="0" xfId="0" applyFill="1" applyAlignment="1">
      <alignment/>
    </xf>
    <xf numFmtId="0" fontId="18" fillId="24" borderId="0" xfId="0" applyFont="1" applyFill="1" applyAlignment="1">
      <alignment/>
    </xf>
    <xf numFmtId="0" fontId="18" fillId="25" borderId="0" xfId="0" applyFont="1" applyFill="1" applyAlignment="1">
      <alignment horizontal="center"/>
    </xf>
    <xf numFmtId="0" fontId="6" fillId="0" borderId="15" xfId="0" applyFont="1" applyBorder="1" applyAlignment="1">
      <alignment/>
    </xf>
    <xf numFmtId="0" fontId="0" fillId="0" borderId="16" xfId="0" applyBorder="1" applyAlignment="1">
      <alignment/>
    </xf>
    <xf numFmtId="0" fontId="0" fillId="0" borderId="17" xfId="0" applyFont="1" applyBorder="1" applyAlignment="1">
      <alignment horizontal="center"/>
    </xf>
    <xf numFmtId="0" fontId="0" fillId="0" borderId="18" xfId="0" applyFont="1" applyBorder="1" applyAlignment="1">
      <alignment/>
    </xf>
    <xf numFmtId="164" fontId="0" fillId="0" borderId="19" xfId="0" applyNumberFormat="1" applyBorder="1" applyAlignment="1">
      <alignment horizontal="left" indent="3"/>
    </xf>
    <xf numFmtId="0" fontId="0" fillId="0" borderId="20" xfId="0" applyFont="1" applyBorder="1" applyAlignment="1">
      <alignment/>
    </xf>
    <xf numFmtId="164" fontId="0" fillId="0" borderId="21" xfId="0" applyNumberFormat="1" applyBorder="1" applyAlignment="1">
      <alignment horizontal="left" indent="3"/>
    </xf>
    <xf numFmtId="0" fontId="0" fillId="0" borderId="0" xfId="0" applyBorder="1" applyAlignment="1">
      <alignment horizontal="center"/>
    </xf>
    <xf numFmtId="0" fontId="0" fillId="0" borderId="22" xfId="0" applyFont="1" applyBorder="1" applyAlignment="1">
      <alignment horizontal="center"/>
    </xf>
    <xf numFmtId="164" fontId="0" fillId="0" borderId="13" xfId="0" applyNumberFormat="1" applyBorder="1" applyAlignment="1">
      <alignment horizontal="left" indent="3"/>
    </xf>
    <xf numFmtId="164" fontId="0" fillId="0" borderId="14" xfId="0" applyNumberFormat="1" applyBorder="1" applyAlignment="1">
      <alignment horizontal="left" indent="3"/>
    </xf>
    <xf numFmtId="0" fontId="0" fillId="0" borderId="23" xfId="0" applyBorder="1" applyAlignment="1">
      <alignment/>
    </xf>
    <xf numFmtId="0" fontId="0" fillId="0" borderId="19" xfId="0" applyBorder="1" applyAlignment="1">
      <alignment/>
    </xf>
    <xf numFmtId="0" fontId="0" fillId="0" borderId="21" xfId="0" applyBorder="1" applyAlignment="1">
      <alignment/>
    </xf>
    <xf numFmtId="0" fontId="2" fillId="0" borderId="0" xfId="53" applyFont="1" applyFill="1" applyBorder="1" applyAlignment="1">
      <alignment vertical="center"/>
      <protection/>
    </xf>
    <xf numFmtId="0" fontId="18" fillId="26" borderId="0" xfId="0" applyFont="1" applyFill="1" applyAlignment="1">
      <alignment horizontal="center"/>
    </xf>
    <xf numFmtId="0" fontId="0" fillId="0" borderId="0" xfId="0" applyFont="1" applyFill="1" applyAlignment="1">
      <alignment/>
    </xf>
    <xf numFmtId="0" fontId="27" fillId="0" borderId="0" xfId="0" applyFont="1" applyAlignment="1">
      <alignment/>
    </xf>
    <xf numFmtId="0" fontId="18" fillId="0" borderId="0" xfId="0" applyFont="1" applyFill="1" applyAlignment="1">
      <alignment/>
    </xf>
    <xf numFmtId="0" fontId="6" fillId="0" borderId="14" xfId="0" applyFont="1" applyBorder="1" applyAlignment="1">
      <alignment/>
    </xf>
    <xf numFmtId="164" fontId="0" fillId="0" borderId="11" xfId="0" applyNumberFormat="1" applyBorder="1" applyAlignment="1">
      <alignment/>
    </xf>
    <xf numFmtId="164" fontId="14" fillId="0" borderId="11" xfId="0" applyNumberFormat="1" applyFont="1" applyBorder="1" applyAlignment="1">
      <alignment/>
    </xf>
    <xf numFmtId="164" fontId="6" fillId="0" borderId="24" xfId="0" applyNumberFormat="1" applyFont="1" applyBorder="1" applyAlignment="1">
      <alignment/>
    </xf>
    <xf numFmtId="0" fontId="0" fillId="0" borderId="12" xfId="0" applyBorder="1" applyAlignment="1">
      <alignment/>
    </xf>
    <xf numFmtId="0" fontId="0" fillId="0" borderId="12" xfId="0" applyFont="1" applyBorder="1" applyAlignment="1">
      <alignment/>
    </xf>
    <xf numFmtId="0" fontId="0" fillId="0"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xf>
    <xf numFmtId="0" fontId="0" fillId="0" borderId="10" xfId="0" applyFont="1" applyBorder="1" applyAlignment="1">
      <alignment horizontal="center" wrapText="1"/>
    </xf>
    <xf numFmtId="177" fontId="0" fillId="0" borderId="10" xfId="48" applyNumberFormat="1" applyBorder="1" applyAlignment="1">
      <alignment/>
    </xf>
    <xf numFmtId="173" fontId="6" fillId="0" borderId="0" xfId="0" applyNumberFormat="1" applyFont="1" applyBorder="1" applyAlignment="1">
      <alignment/>
    </xf>
    <xf numFmtId="164" fontId="0" fillId="0" borderId="29" xfId="66" applyNumberFormat="1" applyBorder="1" applyAlignment="1">
      <alignment/>
    </xf>
    <xf numFmtId="164" fontId="14" fillId="0" borderId="29" xfId="66" applyNumberFormat="1" applyFont="1" applyBorder="1" applyAlignment="1">
      <alignment/>
    </xf>
    <xf numFmtId="164" fontId="6" fillId="0" borderId="20" xfId="0" applyNumberFormat="1" applyFont="1" applyBorder="1" applyAlignment="1">
      <alignment/>
    </xf>
    <xf numFmtId="0" fontId="0" fillId="0" borderId="0" xfId="0" applyFont="1" applyBorder="1" applyAlignment="1">
      <alignment/>
    </xf>
    <xf numFmtId="0" fontId="0" fillId="0" borderId="30" xfId="0" applyFont="1" applyBorder="1" applyAlignment="1">
      <alignment/>
    </xf>
    <xf numFmtId="0" fontId="0" fillId="0" borderId="31" xfId="0" applyFont="1" applyBorder="1" applyAlignment="1">
      <alignment/>
    </xf>
    <xf numFmtId="0" fontId="14" fillId="0" borderId="31" xfId="0" applyFont="1" applyBorder="1" applyAlignment="1">
      <alignment/>
    </xf>
    <xf numFmtId="0" fontId="6" fillId="0" borderId="32" xfId="0" applyFont="1" applyBorder="1" applyAlignment="1">
      <alignment/>
    </xf>
    <xf numFmtId="0" fontId="0" fillId="0" borderId="0"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center" vertical="center" wrapText="1"/>
    </xf>
    <xf numFmtId="164" fontId="0" fillId="0" borderId="0" xfId="0" applyNumberFormat="1" applyFont="1" applyBorder="1" applyAlignment="1">
      <alignment/>
    </xf>
    <xf numFmtId="164" fontId="0" fillId="0" borderId="33" xfId="0" applyNumberFormat="1" applyBorder="1" applyAlignment="1">
      <alignment/>
    </xf>
    <xf numFmtId="0" fontId="0" fillId="0" borderId="15" xfId="0" applyNumberFormat="1" applyFont="1" applyBorder="1" applyAlignment="1">
      <alignment horizontal="center" vertical="center" wrapText="1"/>
    </xf>
    <xf numFmtId="0" fontId="14" fillId="0" borderId="15" xfId="0" applyFont="1" applyBorder="1" applyAlignment="1">
      <alignment/>
    </xf>
    <xf numFmtId="164" fontId="14" fillId="0" borderId="15" xfId="0" applyNumberFormat="1" applyFont="1" applyBorder="1" applyAlignment="1">
      <alignment/>
    </xf>
    <xf numFmtId="164" fontId="0" fillId="0" borderId="33" xfId="0" applyNumberFormat="1" applyFont="1" applyBorder="1" applyAlignment="1">
      <alignment/>
    </xf>
    <xf numFmtId="0" fontId="0" fillId="0" borderId="10" xfId="0" applyFont="1" applyBorder="1" applyAlignment="1">
      <alignment horizontal="center" vertical="center" wrapText="1"/>
    </xf>
    <xf numFmtId="0" fontId="0" fillId="0" borderId="33" xfId="0" applyFont="1" applyFill="1" applyBorder="1" applyAlignment="1">
      <alignment/>
    </xf>
    <xf numFmtId="3" fontId="0" fillId="0" borderId="10" xfId="0" applyNumberFormat="1" applyBorder="1" applyAlignment="1">
      <alignment horizontal="center" vertical="center" wrapText="1"/>
    </xf>
    <xf numFmtId="164" fontId="13" fillId="0" borderId="0" xfId="0" applyNumberFormat="1" applyFont="1" applyBorder="1" applyAlignment="1">
      <alignment/>
    </xf>
    <xf numFmtId="164" fontId="12" fillId="0" borderId="0" xfId="0" applyNumberFormat="1" applyFont="1" applyBorder="1" applyAlignment="1">
      <alignment/>
    </xf>
    <xf numFmtId="0" fontId="0" fillId="0" borderId="34" xfId="0" applyBorder="1" applyAlignment="1">
      <alignment horizontal="center" vertical="center" wrapText="1"/>
    </xf>
    <xf numFmtId="0" fontId="0" fillId="0" borderId="35" xfId="0" applyBorder="1" applyAlignment="1">
      <alignment horizontal="center" vertical="center" wrapText="1"/>
    </xf>
    <xf numFmtId="164" fontId="0" fillId="0" borderId="25" xfId="0" applyNumberFormat="1" applyBorder="1" applyAlignment="1">
      <alignment/>
    </xf>
    <xf numFmtId="164" fontId="0" fillId="0" borderId="28" xfId="0" applyNumberFormat="1" applyBorder="1" applyAlignment="1">
      <alignment/>
    </xf>
    <xf numFmtId="0" fontId="6" fillId="0" borderId="36" xfId="0" applyFont="1" applyBorder="1" applyAlignment="1">
      <alignment/>
    </xf>
    <xf numFmtId="0" fontId="0" fillId="0" borderId="30" xfId="64" applyNumberFormat="1" applyFont="1" applyBorder="1">
      <alignment horizontal="left"/>
    </xf>
    <xf numFmtId="0" fontId="0" fillId="0" borderId="31" xfId="64" applyNumberFormat="1" applyFont="1" applyBorder="1">
      <alignment horizontal="left"/>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164" fontId="0" fillId="0" borderId="42" xfId="0" applyNumberFormat="1" applyBorder="1" applyAlignment="1">
      <alignment/>
    </xf>
    <xf numFmtId="0" fontId="0" fillId="0" borderId="37" xfId="64" applyNumberFormat="1" applyFont="1" applyBorder="1" applyAlignment="1">
      <alignment horizontal="center" vertical="center" wrapText="1"/>
    </xf>
    <xf numFmtId="164" fontId="0" fillId="0" borderId="43" xfId="66" applyNumberFormat="1" applyBorder="1" applyAlignment="1">
      <alignment/>
    </xf>
    <xf numFmtId="164" fontId="14" fillId="0" borderId="43" xfId="66" applyNumberFormat="1" applyFont="1" applyBorder="1" applyAlignment="1">
      <alignment/>
    </xf>
    <xf numFmtId="164" fontId="6" fillId="0" borderId="44" xfId="0" applyNumberFormat="1" applyFont="1" applyBorder="1" applyAlignment="1">
      <alignment/>
    </xf>
    <xf numFmtId="0" fontId="0" fillId="0" borderId="45" xfId="64" applyNumberFormat="1" applyFont="1" applyBorder="1" applyAlignment="1">
      <alignment horizontal="center" vertical="center" wrapText="1"/>
    </xf>
    <xf numFmtId="0" fontId="0" fillId="0" borderId="34" xfId="64" applyNumberFormat="1" applyFont="1" applyBorder="1" applyAlignment="1">
      <alignment horizontal="center" vertical="center" wrapText="1"/>
    </xf>
    <xf numFmtId="164" fontId="0" fillId="0" borderId="25" xfId="66" applyNumberFormat="1" applyBorder="1" applyAlignment="1">
      <alignment/>
    </xf>
    <xf numFmtId="164" fontId="14" fillId="0" borderId="25" xfId="66" applyNumberFormat="1" applyFont="1" applyBorder="1" applyAlignment="1">
      <alignment/>
    </xf>
    <xf numFmtId="164" fontId="6" fillId="0" borderId="36" xfId="0" applyNumberFormat="1" applyFont="1" applyBorder="1" applyAlignment="1">
      <alignment/>
    </xf>
    <xf numFmtId="0" fontId="0" fillId="0" borderId="46" xfId="64" applyNumberFormat="1" applyFont="1" applyBorder="1" applyAlignment="1">
      <alignment horizontal="center" vertical="center" wrapText="1"/>
    </xf>
    <xf numFmtId="164" fontId="0" fillId="0" borderId="47" xfId="66" applyNumberFormat="1" applyBorder="1" applyAlignment="1">
      <alignment/>
    </xf>
    <xf numFmtId="164" fontId="14" fillId="0" borderId="47" xfId="66" applyNumberFormat="1" applyFont="1" applyBorder="1" applyAlignment="1">
      <alignment/>
    </xf>
    <xf numFmtId="164" fontId="6" fillId="0" borderId="48" xfId="0" applyNumberFormat="1" applyFont="1" applyBorder="1" applyAlignment="1">
      <alignment/>
    </xf>
    <xf numFmtId="0" fontId="0" fillId="0" borderId="35" xfId="64" applyNumberFormat="1" applyFont="1" applyBorder="1" applyAlignment="1">
      <alignment horizontal="center" vertical="center" wrapText="1"/>
    </xf>
    <xf numFmtId="164" fontId="0" fillId="0" borderId="28" xfId="66" applyNumberFormat="1" applyBorder="1" applyAlignment="1">
      <alignment/>
    </xf>
    <xf numFmtId="164" fontId="14" fillId="0" borderId="28" xfId="66" applyNumberFormat="1" applyFont="1" applyBorder="1" applyAlignment="1">
      <alignment/>
    </xf>
    <xf numFmtId="164" fontId="6" fillId="0" borderId="49" xfId="0" applyNumberFormat="1" applyFont="1" applyBorder="1" applyAlignment="1">
      <alignment/>
    </xf>
    <xf numFmtId="0" fontId="6" fillId="0" borderId="20" xfId="0" applyFont="1" applyFill="1" applyBorder="1" applyAlignment="1">
      <alignment/>
    </xf>
    <xf numFmtId="0" fontId="0" fillId="0" borderId="15" xfId="0" applyFont="1" applyFill="1" applyBorder="1" applyAlignment="1">
      <alignment/>
    </xf>
    <xf numFmtId="0" fontId="14" fillId="0" borderId="33" xfId="0" applyFont="1" applyFill="1" applyBorder="1" applyAlignment="1">
      <alignment/>
    </xf>
    <xf numFmtId="3" fontId="0" fillId="0" borderId="10" xfId="0" applyNumberFormat="1" applyFill="1" applyBorder="1" applyAlignment="1">
      <alignment horizontal="center" vertical="center" wrapText="1"/>
    </xf>
    <xf numFmtId="164" fontId="0" fillId="0" borderId="43" xfId="0" applyNumberFormat="1" applyBorder="1" applyAlignment="1">
      <alignment/>
    </xf>
    <xf numFmtId="164" fontId="14" fillId="0" borderId="43" xfId="0" applyNumberFormat="1" applyFont="1" applyBorder="1" applyAlignment="1">
      <alignment/>
    </xf>
    <xf numFmtId="164" fontId="6" fillId="0" borderId="44" xfId="0" applyNumberFormat="1" applyFont="1" applyBorder="1" applyAlignment="1">
      <alignment horizontal="right"/>
    </xf>
    <xf numFmtId="164" fontId="14" fillId="0" borderId="25" xfId="0" applyNumberFormat="1" applyFont="1" applyBorder="1" applyAlignment="1">
      <alignment/>
    </xf>
    <xf numFmtId="0" fontId="6" fillId="0" borderId="44" xfId="0" applyFont="1" applyBorder="1" applyAlignment="1">
      <alignment/>
    </xf>
    <xf numFmtId="0" fontId="0" fillId="0" borderId="37"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37" xfId="0" applyBorder="1" applyAlignment="1">
      <alignment/>
    </xf>
    <xf numFmtId="0" fontId="0" fillId="0" borderId="34" xfId="0" applyBorder="1" applyAlignment="1">
      <alignment/>
    </xf>
    <xf numFmtId="0" fontId="0" fillId="0" borderId="35" xfId="0" applyBorder="1" applyAlignment="1">
      <alignment/>
    </xf>
    <xf numFmtId="3" fontId="0" fillId="0" borderId="37" xfId="0" applyNumberFormat="1" applyFont="1" applyFill="1" applyBorder="1" applyAlignment="1">
      <alignment horizontal="center" vertical="center" wrapText="1"/>
    </xf>
    <xf numFmtId="3" fontId="0" fillId="0" borderId="34" xfId="0" applyNumberFormat="1" applyFont="1" applyFill="1" applyBorder="1" applyAlignment="1">
      <alignment horizontal="center" vertical="center" wrapText="1"/>
    </xf>
    <xf numFmtId="164" fontId="0" fillId="0" borderId="35" xfId="0" applyNumberFormat="1" applyFont="1" applyFill="1" applyBorder="1" applyAlignment="1">
      <alignment horizontal="center" vertical="center" wrapText="1"/>
    </xf>
    <xf numFmtId="177" fontId="0" fillId="0" borderId="37" xfId="48" applyNumberFormat="1" applyBorder="1" applyAlignment="1">
      <alignment/>
    </xf>
    <xf numFmtId="177" fontId="0" fillId="0" borderId="34" xfId="48" applyNumberFormat="1" applyBorder="1" applyAlignment="1">
      <alignment/>
    </xf>
    <xf numFmtId="0" fontId="0" fillId="0" borderId="50" xfId="0" applyNumberFormat="1" applyBorder="1" applyAlignment="1">
      <alignment horizontal="center" vertical="center" wrapText="1"/>
    </xf>
    <xf numFmtId="0" fontId="0" fillId="0" borderId="41" xfId="0" applyNumberFormat="1" applyBorder="1" applyAlignment="1">
      <alignment horizontal="center" vertical="center" wrapText="1"/>
    </xf>
    <xf numFmtId="164" fontId="0" fillId="0" borderId="43" xfId="0" applyNumberFormat="1" applyFill="1" applyBorder="1" applyAlignment="1">
      <alignment/>
    </xf>
    <xf numFmtId="164" fontId="6" fillId="0" borderId="44" xfId="0" applyNumberFormat="1" applyFont="1" applyFill="1" applyBorder="1" applyAlignment="1">
      <alignment/>
    </xf>
    <xf numFmtId="164" fontId="0" fillId="0" borderId="51" xfId="0" applyNumberFormat="1" applyFont="1" applyBorder="1" applyAlignment="1">
      <alignment horizontal="right"/>
    </xf>
    <xf numFmtId="164" fontId="14" fillId="0" borderId="51" xfId="0" applyNumberFormat="1" applyFont="1" applyBorder="1" applyAlignment="1">
      <alignment horizontal="right"/>
    </xf>
    <xf numFmtId="164" fontId="6" fillId="0" borderId="52" xfId="0" applyNumberFormat="1" applyFont="1" applyBorder="1" applyAlignment="1">
      <alignment horizontal="right"/>
    </xf>
    <xf numFmtId="164" fontId="0" fillId="0" borderId="46" xfId="0" applyNumberFormat="1" applyFont="1" applyBorder="1" applyAlignment="1">
      <alignment horizontal="center" vertical="center" wrapText="1"/>
    </xf>
    <xf numFmtId="164" fontId="0" fillId="0" borderId="38" xfId="0" applyNumberFormat="1" applyFont="1" applyBorder="1" applyAlignment="1">
      <alignment horizontal="center" vertical="center" wrapText="1"/>
    </xf>
    <xf numFmtId="164" fontId="0" fillId="0" borderId="47" xfId="0" applyNumberFormat="1" applyFont="1" applyBorder="1" applyAlignment="1">
      <alignment/>
    </xf>
    <xf numFmtId="164" fontId="0" fillId="0" borderId="42" xfId="0" applyNumberFormat="1" applyFont="1" applyBorder="1" applyAlignment="1">
      <alignment/>
    </xf>
    <xf numFmtId="164" fontId="14" fillId="0" borderId="47" xfId="0" applyNumberFormat="1" applyFont="1" applyBorder="1" applyAlignment="1">
      <alignment/>
    </xf>
    <xf numFmtId="164" fontId="14" fillId="0" borderId="42" xfId="0" applyNumberFormat="1" applyFont="1" applyBorder="1" applyAlignment="1">
      <alignment/>
    </xf>
    <xf numFmtId="164" fontId="6" fillId="0" borderId="48" xfId="0" applyNumberFormat="1" applyFont="1" applyBorder="1" applyAlignment="1">
      <alignment horizontal="right"/>
    </xf>
    <xf numFmtId="164" fontId="6" fillId="0" borderId="53" xfId="0" applyNumberFormat="1" applyFont="1" applyBorder="1" applyAlignment="1">
      <alignment horizontal="right"/>
    </xf>
    <xf numFmtId="164" fontId="0" fillId="0" borderId="35" xfId="0" applyNumberFormat="1" applyFont="1" applyBorder="1" applyAlignment="1">
      <alignment horizontal="center" vertical="center" wrapText="1"/>
    </xf>
    <xf numFmtId="164" fontId="0" fillId="0" borderId="28" xfId="0" applyNumberFormat="1" applyFont="1" applyBorder="1" applyAlignment="1">
      <alignment/>
    </xf>
    <xf numFmtId="164" fontId="14" fillId="0" borderId="28" xfId="0" applyNumberFormat="1" applyFont="1" applyBorder="1" applyAlignment="1">
      <alignment/>
    </xf>
    <xf numFmtId="164" fontId="6" fillId="0" borderId="49" xfId="0" applyNumberFormat="1" applyFont="1" applyBorder="1" applyAlignment="1">
      <alignment horizontal="right"/>
    </xf>
    <xf numFmtId="2" fontId="0" fillId="0" borderId="51" xfId="0" applyNumberFormat="1" applyBorder="1" applyAlignment="1">
      <alignment/>
    </xf>
    <xf numFmtId="2" fontId="14" fillId="0" borderId="51" xfId="0" applyNumberFormat="1" applyFont="1" applyBorder="1" applyAlignment="1">
      <alignment/>
    </xf>
    <xf numFmtId="164" fontId="6" fillId="0" borderId="21" xfId="0" applyNumberFormat="1" applyFont="1" applyFill="1" applyBorder="1" applyAlignment="1">
      <alignment horizontal="right"/>
    </xf>
    <xf numFmtId="175" fontId="0" fillId="0" borderId="47" xfId="48" applyNumberFormat="1" applyBorder="1" applyAlignment="1">
      <alignment/>
    </xf>
    <xf numFmtId="175" fontId="0" fillId="0" borderId="48" xfId="48" applyNumberFormat="1" applyFill="1" applyBorder="1" applyAlignment="1">
      <alignment horizontal="right"/>
    </xf>
    <xf numFmtId="175" fontId="0" fillId="0" borderId="28" xfId="48" applyNumberFormat="1" applyBorder="1" applyAlignment="1">
      <alignment/>
    </xf>
    <xf numFmtId="175" fontId="0" fillId="0" borderId="49" xfId="48" applyNumberFormat="1" applyFill="1" applyBorder="1" applyAlignment="1">
      <alignment horizontal="right"/>
    </xf>
    <xf numFmtId="3" fontId="0" fillId="0" borderId="46" xfId="0" applyNumberFormat="1" applyFill="1" applyBorder="1" applyAlignment="1">
      <alignment horizontal="center" vertical="center"/>
    </xf>
    <xf numFmtId="3" fontId="0" fillId="0" borderId="35" xfId="0" applyNumberFormat="1" applyFill="1" applyBorder="1" applyAlignment="1">
      <alignment horizontal="center" vertical="center"/>
    </xf>
    <xf numFmtId="2" fontId="6" fillId="0" borderId="52" xfId="0" applyNumberFormat="1" applyFont="1" applyBorder="1" applyAlignment="1">
      <alignment horizontal="right"/>
    </xf>
    <xf numFmtId="0" fontId="0" fillId="0" borderId="35" xfId="0" applyFill="1" applyBorder="1" applyAlignment="1">
      <alignment horizontal="center" vertical="center" wrapText="1"/>
    </xf>
    <xf numFmtId="0" fontId="18"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left" vertical="center"/>
    </xf>
    <xf numFmtId="0" fontId="28" fillId="0" borderId="0" xfId="0" applyFont="1" applyAlignment="1">
      <alignment/>
    </xf>
    <xf numFmtId="49" fontId="28" fillId="0" borderId="0" xfId="0" applyNumberFormat="1" applyFont="1" applyAlignment="1">
      <alignment horizontal="center" vertical="center" wrapText="1"/>
    </xf>
    <xf numFmtId="0" fontId="26" fillId="0" borderId="0" xfId="0" applyFont="1" applyAlignment="1">
      <alignment/>
    </xf>
    <xf numFmtId="0" fontId="0" fillId="0" borderId="0" xfId="64" applyNumberFormat="1" applyFont="1" applyFill="1" applyBorder="1" applyAlignment="1">
      <alignment horizontal="center" vertical="center" wrapText="1"/>
    </xf>
    <xf numFmtId="0" fontId="26" fillId="0" borderId="0" xfId="0" applyFont="1" applyBorder="1" applyAlignment="1">
      <alignment horizontal="right"/>
    </xf>
    <xf numFmtId="164" fontId="0" fillId="0" borderId="10" xfId="57" applyNumberFormat="1" applyFont="1" applyBorder="1">
      <alignment/>
      <protection/>
    </xf>
    <xf numFmtId="164" fontId="0" fillId="0" borderId="10" xfId="57" applyNumberFormat="1" applyBorder="1">
      <alignment/>
      <protection/>
    </xf>
    <xf numFmtId="164" fontId="14" fillId="0" borderId="10" xfId="57" applyNumberFormat="1" applyFont="1" applyBorder="1">
      <alignment/>
      <protection/>
    </xf>
    <xf numFmtId="164" fontId="6" fillId="0" borderId="10" xfId="57" applyNumberFormat="1" applyFont="1" applyBorder="1">
      <alignment/>
      <protection/>
    </xf>
    <xf numFmtId="0" fontId="12" fillId="0" borderId="0" xfId="53" applyFont="1" applyFill="1" applyBorder="1" applyAlignment="1">
      <alignment vertical="center" wrapText="1"/>
      <protection/>
    </xf>
    <xf numFmtId="0" fontId="46" fillId="0" borderId="0" xfId="0" applyFont="1" applyAlignment="1">
      <alignment/>
    </xf>
    <xf numFmtId="0" fontId="46" fillId="0" borderId="54" xfId="0" applyFont="1" applyBorder="1" applyAlignment="1">
      <alignment horizontal="left"/>
    </xf>
    <xf numFmtId="0" fontId="46" fillId="0" borderId="0" xfId="0" applyFont="1" applyBorder="1" applyAlignment="1">
      <alignment horizontal="left" vertical="center"/>
    </xf>
    <xf numFmtId="0" fontId="46" fillId="0" borderId="0" xfId="0" applyFont="1" applyFill="1" applyAlignment="1">
      <alignment vertical="center"/>
    </xf>
    <xf numFmtId="0" fontId="46" fillId="0" borderId="0" xfId="0" applyFont="1" applyBorder="1" applyAlignment="1">
      <alignment/>
    </xf>
    <xf numFmtId="164" fontId="6" fillId="0" borderId="0" xfId="57" applyNumberFormat="1" applyFont="1" applyBorder="1">
      <alignment/>
      <protection/>
    </xf>
    <xf numFmtId="0" fontId="0" fillId="0" borderId="0" xfId="0" applyFill="1" applyAlignment="1">
      <alignment/>
    </xf>
    <xf numFmtId="0" fontId="0" fillId="0" borderId="0" xfId="0" applyAlignment="1">
      <alignment horizontal="center"/>
    </xf>
    <xf numFmtId="0" fontId="0" fillId="0" borderId="0" xfId="0" applyNumberFormat="1" applyFont="1" applyAlignment="1">
      <alignment horizontal="left"/>
    </xf>
    <xf numFmtId="0" fontId="47" fillId="0" borderId="0" xfId="54">
      <alignment/>
      <protection/>
    </xf>
    <xf numFmtId="0" fontId="0" fillId="0" borderId="10" xfId="0" applyFill="1" applyBorder="1" applyAlignment="1">
      <alignment horizontal="center" vertical="center" wrapText="1"/>
    </xf>
    <xf numFmtId="0" fontId="0" fillId="27" borderId="12" xfId="0" applyFont="1" applyFill="1" applyBorder="1" applyAlignment="1">
      <alignment/>
    </xf>
    <xf numFmtId="0" fontId="0" fillId="0" borderId="26" xfId="0" applyFont="1" applyFill="1" applyBorder="1" applyAlignment="1">
      <alignment/>
    </xf>
    <xf numFmtId="0" fontId="0" fillId="27" borderId="26" xfId="0" applyFont="1" applyFill="1" applyBorder="1" applyAlignment="1">
      <alignment/>
    </xf>
    <xf numFmtId="0" fontId="0" fillId="27" borderId="55" xfId="0" applyFont="1" applyFill="1" applyBorder="1" applyAlignment="1">
      <alignment/>
    </xf>
    <xf numFmtId="0" fontId="0" fillId="0" borderId="33" xfId="0" applyFont="1" applyFill="1" applyBorder="1" applyAlignment="1">
      <alignment horizontal="center" vertical="center" wrapText="1"/>
    </xf>
    <xf numFmtId="0" fontId="0" fillId="0" borderId="11" xfId="0" applyBorder="1" applyAlignment="1">
      <alignment horizontal="center" vertical="center" wrapText="1"/>
    </xf>
    <xf numFmtId="1" fontId="0" fillId="0" borderId="12" xfId="60" applyNumberFormat="1" applyBorder="1" applyAlignment="1">
      <alignment horizontal="right"/>
    </xf>
    <xf numFmtId="1" fontId="0" fillId="0" borderId="34" xfId="60" applyNumberFormat="1" applyBorder="1" applyAlignment="1">
      <alignment horizontal="right"/>
    </xf>
    <xf numFmtId="1" fontId="0" fillId="0" borderId="12" xfId="60" applyNumberFormat="1" applyFill="1" applyBorder="1" applyAlignment="1" applyProtection="1">
      <alignment horizontal="right"/>
      <protection/>
    </xf>
    <xf numFmtId="1" fontId="0" fillId="0" borderId="12" xfId="0" applyNumberFormat="1" applyBorder="1" applyAlignment="1">
      <alignment/>
    </xf>
    <xf numFmtId="1" fontId="0" fillId="0" borderId="34" xfId="0" applyNumberFormat="1" applyBorder="1" applyAlignment="1">
      <alignment/>
    </xf>
    <xf numFmtId="1" fontId="0" fillId="0" borderId="56" xfId="60" applyNumberFormat="1" applyBorder="1" applyAlignment="1">
      <alignment horizontal="right"/>
    </xf>
    <xf numFmtId="1" fontId="0" fillId="0" borderId="56" xfId="0" applyNumberFormat="1" applyBorder="1" applyAlignment="1">
      <alignment/>
    </xf>
    <xf numFmtId="1" fontId="0" fillId="0" borderId="35" xfId="60" applyNumberFormat="1" applyFill="1" applyBorder="1" applyAlignment="1">
      <alignment horizontal="right"/>
    </xf>
    <xf numFmtId="1" fontId="0" fillId="0" borderId="35" xfId="0" applyNumberFormat="1" applyFill="1" applyBorder="1" applyAlignment="1">
      <alignment/>
    </xf>
    <xf numFmtId="0" fontId="0" fillId="0" borderId="55" xfId="0" applyFill="1" applyBorder="1" applyAlignment="1">
      <alignment/>
    </xf>
    <xf numFmtId="49" fontId="7" fillId="0" borderId="0" xfId="0" applyNumberFormat="1" applyFont="1" applyAlignment="1">
      <alignment horizontal="left"/>
    </xf>
    <xf numFmtId="0" fontId="0" fillId="0" borderId="0" xfId="0" applyFont="1" applyAlignment="1">
      <alignment horizontal="center" vertical="center" wrapText="1"/>
    </xf>
    <xf numFmtId="3" fontId="0" fillId="0" borderId="0"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3" fontId="0" fillId="0" borderId="0" xfId="0" applyNumberFormat="1" applyFill="1" applyAlignment="1">
      <alignment/>
    </xf>
    <xf numFmtId="3" fontId="0" fillId="0" borderId="0" xfId="0" applyNumberFormat="1" applyFont="1" applyFill="1" applyAlignment="1">
      <alignment/>
    </xf>
    <xf numFmtId="164" fontId="0" fillId="0" borderId="0" xfId="0" applyNumberFormat="1" applyFont="1" applyFill="1" applyAlignment="1">
      <alignment/>
    </xf>
    <xf numFmtId="3" fontId="0" fillId="0" borderId="37" xfId="0" applyNumberFormat="1" applyFill="1" applyBorder="1" applyAlignment="1">
      <alignment/>
    </xf>
    <xf numFmtId="3" fontId="0" fillId="0" borderId="26" xfId="0" applyNumberFormat="1" applyFont="1" applyFill="1" applyBorder="1" applyAlignment="1">
      <alignment horizontal="center" vertical="center" wrapText="1"/>
    </xf>
    <xf numFmtId="3" fontId="0" fillId="0" borderId="26" xfId="0" applyNumberFormat="1" applyFill="1" applyBorder="1" applyAlignment="1">
      <alignment/>
    </xf>
    <xf numFmtId="164" fontId="0" fillId="0" borderId="35" xfId="0" applyNumberFormat="1" applyFill="1" applyBorder="1" applyAlignment="1">
      <alignment/>
    </xf>
    <xf numFmtId="164" fontId="0" fillId="0" borderId="57" xfId="0" applyNumberFormat="1" applyFont="1" applyFill="1" applyBorder="1" applyAlignment="1">
      <alignment horizontal="center" vertical="center" wrapText="1"/>
    </xf>
    <xf numFmtId="3" fontId="0" fillId="0" borderId="58" xfId="0" applyNumberFormat="1" applyFont="1" applyFill="1" applyBorder="1" applyAlignment="1">
      <alignment horizontal="center" vertical="center" wrapText="1"/>
    </xf>
    <xf numFmtId="3" fontId="0" fillId="0" borderId="58" xfId="0" applyNumberFormat="1" applyFill="1" applyBorder="1" applyAlignment="1">
      <alignment/>
    </xf>
    <xf numFmtId="176" fontId="0" fillId="0" borderId="57" xfId="48" applyNumberFormat="1" applyBorder="1" applyAlignment="1">
      <alignment/>
    </xf>
    <xf numFmtId="0" fontId="0" fillId="8" borderId="0" xfId="0" applyFont="1" applyFill="1" applyAlignment="1">
      <alignment/>
    </xf>
    <xf numFmtId="0" fontId="0" fillId="0" borderId="0" xfId="0" applyFont="1" applyFill="1" applyAlignment="1">
      <alignment horizontal="left"/>
    </xf>
    <xf numFmtId="0" fontId="0" fillId="0" borderId="57" xfId="0" applyFill="1" applyBorder="1" applyAlignment="1">
      <alignment horizontal="center" vertical="center" wrapText="1"/>
    </xf>
    <xf numFmtId="0" fontId="0" fillId="0" borderId="57" xfId="0" applyBorder="1" applyAlignment="1">
      <alignment/>
    </xf>
    <xf numFmtId="0" fontId="0" fillId="0" borderId="56" xfId="0" applyFont="1" applyFill="1" applyBorder="1" applyAlignment="1">
      <alignment horizontal="center" vertical="center" wrapText="1"/>
    </xf>
    <xf numFmtId="0" fontId="0" fillId="0" borderId="56" xfId="0" applyBorder="1" applyAlignment="1">
      <alignment/>
    </xf>
    <xf numFmtId="0" fontId="0" fillId="0" borderId="0" xfId="0" applyFill="1" applyBorder="1" applyAlignment="1">
      <alignment horizontal="center" vertical="center" wrapText="1"/>
    </xf>
    <xf numFmtId="0" fontId="0" fillId="0" borderId="10" xfId="0" applyBorder="1" applyAlignment="1">
      <alignment horizontal="center" vertical="center"/>
    </xf>
    <xf numFmtId="0" fontId="14" fillId="0" borderId="0" xfId="0" applyFont="1" applyFill="1" applyAlignment="1">
      <alignment/>
    </xf>
    <xf numFmtId="3" fontId="14" fillId="0" borderId="37" xfId="0" applyNumberFormat="1" applyFont="1" applyFill="1" applyBorder="1" applyAlignment="1">
      <alignment/>
    </xf>
    <xf numFmtId="164" fontId="14" fillId="0" borderId="35" xfId="0" applyNumberFormat="1" applyFont="1" applyFill="1" applyBorder="1" applyAlignment="1">
      <alignment/>
    </xf>
    <xf numFmtId="164" fontId="0" fillId="26" borderId="50" xfId="0" applyNumberFormat="1" applyFill="1" applyBorder="1" applyAlignment="1">
      <alignment/>
    </xf>
    <xf numFmtId="164" fontId="0" fillId="26" borderId="41" xfId="0" applyNumberFormat="1" applyFill="1" applyBorder="1" applyAlignment="1">
      <alignment/>
    </xf>
    <xf numFmtId="0" fontId="6" fillId="0" borderId="0" xfId="0" applyFont="1" applyFill="1" applyAlignment="1">
      <alignment horizontal="left"/>
    </xf>
    <xf numFmtId="0" fontId="14" fillId="0" borderId="0" xfId="0" applyFont="1" applyFill="1" applyAlignment="1">
      <alignment horizontal="left"/>
    </xf>
    <xf numFmtId="177" fontId="14" fillId="0" borderId="10" xfId="48" applyNumberFormat="1" applyFont="1" applyBorder="1" applyAlignment="1">
      <alignment/>
    </xf>
    <xf numFmtId="177" fontId="14" fillId="0" borderId="37" xfId="48" applyNumberFormat="1" applyFont="1" applyBorder="1" applyAlignment="1">
      <alignment/>
    </xf>
    <xf numFmtId="177" fontId="14" fillId="0" borderId="34" xfId="48" applyNumberFormat="1" applyFont="1" applyBorder="1" applyAlignment="1">
      <alignment/>
    </xf>
    <xf numFmtId="176" fontId="14" fillId="0" borderId="57" xfId="48" applyNumberFormat="1" applyFont="1" applyBorder="1" applyAlignment="1">
      <alignment/>
    </xf>
    <xf numFmtId="3" fontId="14" fillId="0" borderId="58" xfId="0" applyNumberFormat="1" applyFont="1" applyFill="1" applyBorder="1" applyAlignment="1">
      <alignment/>
    </xf>
    <xf numFmtId="3" fontId="14" fillId="0" borderId="26" xfId="0" applyNumberFormat="1" applyFont="1" applyFill="1" applyBorder="1" applyAlignment="1">
      <alignment/>
    </xf>
    <xf numFmtId="0" fontId="14" fillId="0" borderId="0" xfId="0" applyNumberFormat="1" applyFont="1" applyFill="1" applyAlignment="1">
      <alignment/>
    </xf>
    <xf numFmtId="3" fontId="6" fillId="0" borderId="10" xfId="0" applyNumberFormat="1" applyFont="1" applyFill="1" applyBorder="1" applyAlignment="1">
      <alignment/>
    </xf>
    <xf numFmtId="3" fontId="6" fillId="0" borderId="37" xfId="0" applyNumberFormat="1" applyFont="1" applyFill="1" applyBorder="1" applyAlignment="1">
      <alignment/>
    </xf>
    <xf numFmtId="3" fontId="6" fillId="0" borderId="34" xfId="0" applyNumberFormat="1" applyFont="1" applyFill="1" applyBorder="1" applyAlignment="1">
      <alignment/>
    </xf>
    <xf numFmtId="164" fontId="6" fillId="0" borderId="57" xfId="0" applyNumberFormat="1" applyFont="1" applyFill="1" applyBorder="1" applyAlignment="1">
      <alignment/>
    </xf>
    <xf numFmtId="3" fontId="6" fillId="0" borderId="58" xfId="0" applyNumberFormat="1" applyFont="1" applyFill="1" applyBorder="1" applyAlignment="1">
      <alignment/>
    </xf>
    <xf numFmtId="3" fontId="6" fillId="0" borderId="26" xfId="0" applyNumberFormat="1" applyFont="1" applyFill="1" applyBorder="1" applyAlignment="1">
      <alignment/>
    </xf>
    <xf numFmtId="164" fontId="6" fillId="0" borderId="35" xfId="0" applyNumberFormat="1" applyFont="1" applyFill="1" applyBorder="1" applyAlignment="1">
      <alignment/>
    </xf>
    <xf numFmtId="0" fontId="14" fillId="0" borderId="0" xfId="0" applyFont="1" applyFill="1" applyBorder="1" applyAlignment="1">
      <alignment/>
    </xf>
    <xf numFmtId="3" fontId="14" fillId="0" borderId="37" xfId="0" applyNumberFormat="1" applyFont="1" applyBorder="1" applyAlignment="1">
      <alignment/>
    </xf>
    <xf numFmtId="3" fontId="14" fillId="0" borderId="56" xfId="0" applyNumberFormat="1" applyFont="1" applyBorder="1" applyAlignment="1">
      <alignment/>
    </xf>
    <xf numFmtId="165" fontId="14" fillId="0" borderId="34" xfId="0" applyNumberFormat="1" applyFont="1" applyBorder="1" applyAlignment="1">
      <alignment/>
    </xf>
    <xf numFmtId="165" fontId="6" fillId="0" borderId="34" xfId="0" applyNumberFormat="1" applyFont="1" applyFill="1" applyBorder="1" applyAlignment="1">
      <alignment/>
    </xf>
    <xf numFmtId="165" fontId="14" fillId="0" borderId="35" xfId="0" applyNumberFormat="1" applyFont="1" applyBorder="1" applyAlignment="1">
      <alignment/>
    </xf>
    <xf numFmtId="165" fontId="6" fillId="0" borderId="35" xfId="0" applyNumberFormat="1" applyFont="1" applyFill="1" applyBorder="1" applyAlignment="1">
      <alignment/>
    </xf>
    <xf numFmtId="165" fontId="14" fillId="0" borderId="57" xfId="0" applyNumberFormat="1" applyFont="1" applyBorder="1" applyAlignment="1">
      <alignment/>
    </xf>
    <xf numFmtId="165" fontId="6" fillId="0" borderId="57" xfId="0" applyNumberFormat="1" applyFont="1" applyFill="1" applyBorder="1" applyAlignment="1">
      <alignment/>
    </xf>
    <xf numFmtId="3" fontId="6" fillId="0" borderId="56" xfId="48" applyNumberFormat="1" applyFont="1" applyFill="1" applyBorder="1" applyAlignment="1">
      <alignment/>
    </xf>
    <xf numFmtId="164" fontId="14" fillId="0" borderId="0" xfId="0" applyNumberFormat="1" applyFont="1" applyBorder="1" applyAlignment="1">
      <alignment/>
    </xf>
    <xf numFmtId="0" fontId="0" fillId="0" borderId="32" xfId="0" applyFont="1" applyBorder="1" applyAlignment="1">
      <alignment/>
    </xf>
    <xf numFmtId="0" fontId="0" fillId="0" borderId="11" xfId="0" applyFont="1" applyBorder="1" applyAlignment="1">
      <alignment/>
    </xf>
    <xf numFmtId="0" fontId="0" fillId="0" borderId="0" xfId="0" applyFont="1" applyBorder="1" applyAlignment="1">
      <alignment/>
    </xf>
    <xf numFmtId="164" fontId="0" fillId="0" borderId="28" xfId="58" applyNumberFormat="1" applyBorder="1" applyAlignment="1">
      <alignment horizontal="right"/>
      <protection/>
    </xf>
    <xf numFmtId="164" fontId="14" fillId="0" borderId="28" xfId="58" applyNumberFormat="1" applyFont="1" applyBorder="1" applyAlignment="1">
      <alignment horizontal="right"/>
      <protection/>
    </xf>
    <xf numFmtId="164" fontId="6" fillId="0" borderId="49" xfId="58" applyNumberFormat="1" applyFont="1" applyBorder="1" applyAlignment="1">
      <alignment horizontal="right"/>
      <protection/>
    </xf>
    <xf numFmtId="0" fontId="14" fillId="0" borderId="32" xfId="0" applyFont="1" applyBorder="1" applyAlignment="1">
      <alignment/>
    </xf>
    <xf numFmtId="3" fontId="0" fillId="0" borderId="31" xfId="56" applyNumberFormat="1" applyFont="1" applyBorder="1" applyAlignment="1">
      <alignment horizontal="right"/>
      <protection/>
    </xf>
    <xf numFmtId="0" fontId="0" fillId="0" borderId="31" xfId="56" applyFont="1" applyBorder="1" applyAlignment="1">
      <alignment horizontal="right"/>
      <protection/>
    </xf>
    <xf numFmtId="3" fontId="14" fillId="0" borderId="31" xfId="56" applyNumberFormat="1" applyFont="1" applyBorder="1" applyAlignment="1">
      <alignment horizontal="right"/>
      <protection/>
    </xf>
    <xf numFmtId="0" fontId="14" fillId="0" borderId="31" xfId="56" applyFont="1" applyBorder="1" applyAlignment="1">
      <alignment horizontal="right"/>
      <protection/>
    </xf>
    <xf numFmtId="3" fontId="6" fillId="0" borderId="32" xfId="56" applyNumberFormat="1" applyFont="1" applyBorder="1" applyAlignment="1">
      <alignment horizontal="right"/>
      <protection/>
    </xf>
    <xf numFmtId="0" fontId="6" fillId="0" borderId="32" xfId="56" applyFont="1" applyBorder="1" applyAlignment="1">
      <alignment horizontal="right"/>
      <protection/>
    </xf>
    <xf numFmtId="164" fontId="0" fillId="0" borderId="0" xfId="0" applyNumberFormat="1" applyAlignment="1">
      <alignment/>
    </xf>
    <xf numFmtId="0" fontId="0" fillId="0" borderId="31" xfId="0" applyFill="1" applyBorder="1" applyAlignment="1">
      <alignment/>
    </xf>
    <xf numFmtId="0" fontId="18" fillId="28" borderId="0" xfId="0" applyFont="1" applyFill="1" applyAlignment="1">
      <alignment horizontal="left"/>
    </xf>
    <xf numFmtId="0" fontId="18" fillId="0" borderId="0" xfId="0" applyFont="1" applyFill="1" applyAlignment="1">
      <alignment horizontal="left"/>
    </xf>
    <xf numFmtId="0" fontId="0" fillId="27" borderId="45" xfId="0" applyFont="1" applyFill="1" applyBorder="1" applyAlignment="1">
      <alignment/>
    </xf>
    <xf numFmtId="165" fontId="14" fillId="27" borderId="33" xfId="48" applyNumberFormat="1" applyFont="1" applyFill="1" applyBorder="1" applyAlignment="1">
      <alignment horizontal="right"/>
    </xf>
    <xf numFmtId="165" fontId="14" fillId="0" borderId="0" xfId="48" applyNumberFormat="1" applyFont="1" applyBorder="1" applyAlignment="1">
      <alignment horizontal="right"/>
    </xf>
    <xf numFmtId="0" fontId="14" fillId="27" borderId="11" xfId="55" applyFont="1" applyFill="1" applyBorder="1">
      <alignment/>
      <protection/>
    </xf>
    <xf numFmtId="165" fontId="14" fillId="29" borderId="33" xfId="48" applyNumberFormat="1" applyFont="1" applyFill="1" applyBorder="1" applyAlignment="1">
      <alignment horizontal="right"/>
    </xf>
    <xf numFmtId="165" fontId="14" fillId="29" borderId="0" xfId="48" applyNumberFormat="1" applyFont="1" applyFill="1" applyBorder="1" applyAlignment="1">
      <alignment horizontal="right"/>
    </xf>
    <xf numFmtId="0" fontId="14" fillId="27" borderId="29" xfId="55" applyFont="1" applyFill="1" applyBorder="1">
      <alignment/>
      <protection/>
    </xf>
    <xf numFmtId="0" fontId="14" fillId="27" borderId="11" xfId="54" applyFont="1" applyFill="1" applyBorder="1">
      <alignment/>
      <protection/>
    </xf>
    <xf numFmtId="0" fontId="0" fillId="0" borderId="30" xfId="0" applyFont="1" applyBorder="1" applyAlignment="1">
      <alignment/>
    </xf>
    <xf numFmtId="164" fontId="0" fillId="27" borderId="33" xfId="0" applyNumberFormat="1" applyFont="1" applyFill="1" applyBorder="1" applyAlignment="1">
      <alignment/>
    </xf>
    <xf numFmtId="164" fontId="0" fillId="0" borderId="0" xfId="0" applyNumberFormat="1" applyFont="1" applyBorder="1" applyAlignment="1">
      <alignment/>
    </xf>
    <xf numFmtId="0" fontId="0" fillId="27" borderId="11" xfId="55" applyFont="1" applyFill="1" applyBorder="1">
      <alignment/>
      <protection/>
    </xf>
    <xf numFmtId="164" fontId="0" fillId="29" borderId="33" xfId="0" applyNumberFormat="1" applyFont="1" applyFill="1" applyBorder="1" applyAlignment="1">
      <alignment/>
    </xf>
    <xf numFmtId="164" fontId="0" fillId="29" borderId="0" xfId="0" applyNumberFormat="1" applyFont="1" applyFill="1" applyBorder="1" applyAlignment="1">
      <alignment/>
    </xf>
    <xf numFmtId="0" fontId="0" fillId="27" borderId="29" xfId="55" applyFont="1" applyFill="1" applyBorder="1">
      <alignment/>
      <protection/>
    </xf>
    <xf numFmtId="0" fontId="0" fillId="27" borderId="11" xfId="54" applyFont="1" applyFill="1" applyBorder="1">
      <alignment/>
      <protection/>
    </xf>
    <xf numFmtId="0" fontId="0" fillId="0" borderId="31" xfId="0" applyFont="1" applyBorder="1" applyAlignment="1">
      <alignment/>
    </xf>
    <xf numFmtId="165" fontId="6" fillId="27" borderId="20" xfId="48" applyNumberFormat="1" applyFont="1" applyFill="1" applyBorder="1" applyAlignment="1">
      <alignment horizontal="right"/>
    </xf>
    <xf numFmtId="165" fontId="6" fillId="0" borderId="14" xfId="48" applyNumberFormat="1" applyFont="1" applyBorder="1" applyAlignment="1">
      <alignment horizontal="right"/>
    </xf>
    <xf numFmtId="0" fontId="6" fillId="27" borderId="21" xfId="55" applyFont="1" applyFill="1" applyBorder="1">
      <alignment/>
      <protection/>
    </xf>
    <xf numFmtId="165" fontId="6" fillId="29" borderId="20" xfId="48" applyNumberFormat="1" applyFont="1" applyFill="1" applyBorder="1" applyAlignment="1">
      <alignment horizontal="right"/>
    </xf>
    <xf numFmtId="165" fontId="6" fillId="29" borderId="14" xfId="48" applyNumberFormat="1" applyFont="1" applyFill="1" applyBorder="1" applyAlignment="1">
      <alignment horizontal="right"/>
    </xf>
    <xf numFmtId="0" fontId="6" fillId="27" borderId="24" xfId="55" applyFont="1" applyFill="1" applyBorder="1">
      <alignment/>
      <protection/>
    </xf>
    <xf numFmtId="0" fontId="6" fillId="27" borderId="21" xfId="54" applyFont="1" applyFill="1" applyBorder="1">
      <alignment/>
      <protection/>
    </xf>
    <xf numFmtId="0" fontId="2" fillId="0" borderId="0" xfId="0" applyFont="1" applyFill="1" applyBorder="1" applyAlignment="1">
      <alignment horizontal="center" vertical="center" wrapText="1"/>
    </xf>
    <xf numFmtId="3" fontId="6" fillId="0" borderId="0" xfId="0" applyNumberFormat="1" applyFont="1" applyFill="1" applyBorder="1" applyAlignment="1">
      <alignment/>
    </xf>
    <xf numFmtId="164" fontId="6" fillId="0" borderId="0" xfId="0" applyNumberFormat="1" applyFont="1" applyFill="1" applyBorder="1" applyAlignment="1">
      <alignment/>
    </xf>
    <xf numFmtId="0" fontId="0" fillId="0" borderId="12" xfId="0" applyBorder="1" applyAlignment="1">
      <alignment horizontal="center" vertical="center"/>
    </xf>
    <xf numFmtId="3" fontId="0" fillId="0" borderId="10" xfId="0" applyNumberFormat="1" applyFill="1" applyBorder="1" applyAlignment="1">
      <alignment/>
    </xf>
    <xf numFmtId="3" fontId="14" fillId="0" borderId="10" xfId="0" applyNumberFormat="1" applyFont="1" applyFill="1" applyBorder="1" applyAlignment="1">
      <alignment/>
    </xf>
    <xf numFmtId="3" fontId="0" fillId="0" borderId="37" xfId="59" applyNumberFormat="1" applyFont="1" applyFill="1" applyBorder="1">
      <alignment/>
      <protection/>
    </xf>
    <xf numFmtId="0" fontId="0" fillId="0" borderId="34" xfId="59" applyNumberFormat="1" applyFont="1" applyFill="1" applyBorder="1">
      <alignment/>
      <protection/>
    </xf>
    <xf numFmtId="0" fontId="0" fillId="0" borderId="35" xfId="59" applyNumberFormat="1" applyFont="1" applyFill="1" applyBorder="1">
      <alignment/>
      <protection/>
    </xf>
    <xf numFmtId="3" fontId="0" fillId="0" borderId="37" xfId="48" applyNumberFormat="1" applyFill="1" applyBorder="1" applyAlignment="1">
      <alignment/>
    </xf>
    <xf numFmtId="3" fontId="14" fillId="0" borderId="37" xfId="59" applyNumberFormat="1" applyFont="1" applyFill="1" applyBorder="1">
      <alignment/>
      <protection/>
    </xf>
    <xf numFmtId="0" fontId="14" fillId="0" borderId="34" xfId="59" applyFont="1" applyFill="1" applyBorder="1">
      <alignment/>
      <protection/>
    </xf>
    <xf numFmtId="0" fontId="14" fillId="0" borderId="35" xfId="59" applyFont="1" applyFill="1" applyBorder="1">
      <alignment/>
      <protection/>
    </xf>
    <xf numFmtId="3" fontId="6" fillId="0" borderId="37" xfId="48" applyNumberFormat="1" applyFont="1" applyFill="1" applyBorder="1" applyAlignment="1">
      <alignment/>
    </xf>
    <xf numFmtId="0" fontId="6" fillId="0" borderId="34" xfId="59" applyFont="1" applyFill="1" applyBorder="1" applyAlignment="1">
      <alignment horizontal="right"/>
      <protection/>
    </xf>
    <xf numFmtId="0" fontId="6" fillId="0" borderId="35" xfId="59" applyFont="1" applyFill="1" applyBorder="1" applyAlignment="1">
      <alignment horizontal="right"/>
      <protection/>
    </xf>
    <xf numFmtId="0" fontId="0" fillId="0" borderId="57" xfId="59" applyNumberFormat="1" applyFont="1" applyFill="1" applyBorder="1">
      <alignment/>
      <protection/>
    </xf>
    <xf numFmtId="0" fontId="14" fillId="0" borderId="57" xfId="59" applyFont="1" applyFill="1" applyBorder="1">
      <alignment/>
      <protection/>
    </xf>
    <xf numFmtId="0" fontId="6" fillId="0" borderId="57" xfId="59" applyFont="1" applyFill="1" applyBorder="1" applyAlignment="1">
      <alignment horizontal="right"/>
      <protection/>
    </xf>
    <xf numFmtId="3" fontId="0" fillId="0" borderId="56" xfId="59" applyNumberFormat="1" applyFont="1" applyFill="1" applyBorder="1">
      <alignment/>
      <protection/>
    </xf>
    <xf numFmtId="3" fontId="14" fillId="0" borderId="56" xfId="59" applyNumberFormat="1" applyFont="1" applyFill="1" applyBorder="1">
      <alignment/>
      <protection/>
    </xf>
    <xf numFmtId="3" fontId="6" fillId="0" borderId="56" xfId="48" applyNumberFormat="1" applyFont="1" applyFill="1" applyBorder="1" applyAlignment="1">
      <alignment horizontal="right"/>
    </xf>
    <xf numFmtId="0" fontId="0" fillId="0" borderId="46" xfId="0" applyFont="1" applyFill="1" applyBorder="1" applyAlignment="1">
      <alignment horizontal="center" vertical="center" wrapText="1"/>
    </xf>
    <xf numFmtId="0" fontId="0" fillId="0" borderId="38" xfId="0" applyFill="1" applyBorder="1" applyAlignment="1">
      <alignment horizontal="center" vertical="center" wrapText="1"/>
    </xf>
    <xf numFmtId="3" fontId="0" fillId="0" borderId="46" xfId="59" applyNumberFormat="1" applyFont="1" applyFill="1" applyBorder="1">
      <alignment/>
      <protection/>
    </xf>
    <xf numFmtId="0" fontId="0" fillId="0" borderId="38" xfId="59" applyNumberFormat="1" applyFont="1" applyFill="1" applyBorder="1">
      <alignment/>
      <protection/>
    </xf>
    <xf numFmtId="3" fontId="0" fillId="0" borderId="46" xfId="48" applyNumberFormat="1" applyFill="1" applyBorder="1" applyAlignment="1">
      <alignment/>
    </xf>
    <xf numFmtId="3" fontId="14" fillId="0" borderId="46" xfId="59" applyNumberFormat="1" applyFont="1" applyFill="1" applyBorder="1">
      <alignment/>
      <protection/>
    </xf>
    <xf numFmtId="0" fontId="14" fillId="0" borderId="38" xfId="59" applyFont="1" applyFill="1" applyBorder="1">
      <alignment/>
      <protection/>
    </xf>
    <xf numFmtId="3" fontId="6" fillId="0" borderId="46" xfId="48" applyNumberFormat="1" applyFont="1" applyFill="1" applyBorder="1" applyAlignment="1">
      <alignment horizontal="right"/>
    </xf>
    <xf numFmtId="0" fontId="6" fillId="0" borderId="38" xfId="59" applyFont="1" applyFill="1" applyBorder="1" applyAlignment="1">
      <alignment horizontal="right"/>
      <protection/>
    </xf>
    <xf numFmtId="0" fontId="0" fillId="0" borderId="46" xfId="0" applyBorder="1" applyAlignment="1">
      <alignment/>
    </xf>
    <xf numFmtId="0" fontId="0" fillId="0" borderId="38" xfId="0" applyBorder="1" applyAlignment="1">
      <alignment/>
    </xf>
    <xf numFmtId="3" fontId="14" fillId="0" borderId="46" xfId="0" applyNumberFormat="1" applyFont="1" applyBorder="1" applyAlignment="1">
      <alignment/>
    </xf>
    <xf numFmtId="165" fontId="14" fillId="0" borderId="38" xfId="0" applyNumberFormat="1" applyFont="1" applyBorder="1" applyAlignment="1">
      <alignment/>
    </xf>
    <xf numFmtId="3" fontId="6" fillId="0" borderId="46" xfId="48" applyNumberFormat="1" applyFont="1" applyFill="1" applyBorder="1" applyAlignment="1">
      <alignment/>
    </xf>
    <xf numFmtId="165" fontId="6" fillId="0" borderId="38" xfId="0" applyNumberFormat="1" applyFont="1" applyFill="1" applyBorder="1" applyAlignment="1">
      <alignment/>
    </xf>
    <xf numFmtId="164" fontId="14" fillId="0" borderId="44" xfId="0" applyNumberFormat="1" applyFont="1" applyBorder="1" applyAlignment="1">
      <alignment/>
    </xf>
    <xf numFmtId="164" fontId="14" fillId="0" borderId="36" xfId="0" applyNumberFormat="1" applyFont="1" applyBorder="1" applyAlignment="1">
      <alignment/>
    </xf>
    <xf numFmtId="0" fontId="0" fillId="0" borderId="46" xfId="0" applyBorder="1" applyAlignment="1">
      <alignment horizontal="center" vertical="center" wrapText="1"/>
    </xf>
    <xf numFmtId="164" fontId="0" fillId="0" borderId="47" xfId="0" applyNumberFormat="1" applyBorder="1" applyAlignment="1">
      <alignment/>
    </xf>
    <xf numFmtId="164" fontId="14" fillId="0" borderId="48" xfId="0" applyNumberFormat="1" applyFont="1" applyBorder="1" applyAlignment="1">
      <alignment/>
    </xf>
    <xf numFmtId="164" fontId="14" fillId="0" borderId="53" xfId="0" applyNumberFormat="1" applyFont="1" applyBorder="1" applyAlignment="1">
      <alignment/>
    </xf>
    <xf numFmtId="164" fontId="14" fillId="0" borderId="49" xfId="0" applyNumberFormat="1" applyFont="1" applyBorder="1" applyAlignment="1">
      <alignment/>
    </xf>
    <xf numFmtId="0" fontId="0" fillId="0" borderId="57" xfId="0" applyBorder="1" applyAlignment="1">
      <alignment horizontal="center" vertical="center" wrapText="1"/>
    </xf>
    <xf numFmtId="164" fontId="0" fillId="0" borderId="59" xfId="0" applyNumberFormat="1" applyBorder="1" applyAlignment="1">
      <alignment/>
    </xf>
    <xf numFmtId="0" fontId="14" fillId="0" borderId="60" xfId="0" applyFont="1" applyBorder="1" applyAlignment="1">
      <alignment/>
    </xf>
    <xf numFmtId="164" fontId="0" fillId="0" borderId="44" xfId="0" applyNumberFormat="1" applyBorder="1" applyAlignment="1">
      <alignment/>
    </xf>
    <xf numFmtId="164" fontId="0" fillId="0" borderId="36" xfId="0" applyNumberFormat="1" applyBorder="1" applyAlignment="1">
      <alignment/>
    </xf>
    <xf numFmtId="164" fontId="0" fillId="0" borderId="49" xfId="0" applyNumberFormat="1" applyBorder="1" applyAlignment="1">
      <alignment/>
    </xf>
    <xf numFmtId="164" fontId="0" fillId="0" borderId="53" xfId="0" applyNumberFormat="1" applyBorder="1" applyAlignment="1">
      <alignment/>
    </xf>
    <xf numFmtId="164" fontId="0" fillId="0" borderId="48" xfId="0" applyNumberFormat="1" applyBorder="1" applyAlignment="1">
      <alignment/>
    </xf>
    <xf numFmtId="164" fontId="14" fillId="0" borderId="0" xfId="0" applyNumberFormat="1" applyFont="1" applyAlignment="1">
      <alignment/>
    </xf>
    <xf numFmtId="3" fontId="0" fillId="0" borderId="43" xfId="66" applyNumberFormat="1" applyBorder="1" applyAlignment="1">
      <alignment horizontal="right" vertical="center" wrapText="1"/>
    </xf>
    <xf numFmtId="3" fontId="0" fillId="0" borderId="25" xfId="66" applyNumberFormat="1" applyBorder="1" applyAlignment="1">
      <alignment horizontal="right" vertical="center" wrapText="1"/>
    </xf>
    <xf numFmtId="165" fontId="0" fillId="0" borderId="42" xfId="66" applyNumberFormat="1" applyBorder="1" applyAlignment="1">
      <alignment horizontal="right" vertical="center" wrapText="1"/>
    </xf>
    <xf numFmtId="3" fontId="0" fillId="0" borderId="39" xfId="66" applyNumberFormat="1" applyBorder="1" applyAlignment="1">
      <alignment horizontal="right" vertical="center" wrapText="1"/>
    </xf>
    <xf numFmtId="3" fontId="0" fillId="0" borderId="40" xfId="66" applyNumberFormat="1" applyBorder="1" applyAlignment="1">
      <alignment horizontal="right" vertical="center" wrapText="1"/>
    </xf>
    <xf numFmtId="0" fontId="0" fillId="0" borderId="41" xfId="66" applyNumberFormat="1" applyBorder="1" applyAlignment="1">
      <alignment horizontal="right" vertical="center" wrapText="1"/>
    </xf>
    <xf numFmtId="3" fontId="0" fillId="0" borderId="47" xfId="66" applyNumberFormat="1" applyBorder="1" applyAlignment="1">
      <alignment horizontal="right" vertical="center" wrapText="1"/>
    </xf>
    <xf numFmtId="0" fontId="0" fillId="0" borderId="28" xfId="66" applyNumberFormat="1" applyBorder="1" applyAlignment="1">
      <alignment horizontal="right" vertical="center" wrapText="1"/>
    </xf>
    <xf numFmtId="3" fontId="6" fillId="0" borderId="44" xfId="0" applyNumberFormat="1" applyFont="1" applyBorder="1" applyAlignment="1">
      <alignment horizontal="right" vertical="center" wrapText="1"/>
    </xf>
    <xf numFmtId="3" fontId="6" fillId="0" borderId="36" xfId="0" applyNumberFormat="1" applyFont="1" applyBorder="1" applyAlignment="1">
      <alignment horizontal="right" vertical="center" wrapText="1"/>
    </xf>
    <xf numFmtId="165" fontId="6" fillId="0" borderId="53" xfId="0" applyNumberFormat="1" applyFont="1" applyBorder="1" applyAlignment="1">
      <alignment horizontal="right" vertical="center" wrapText="1"/>
    </xf>
    <xf numFmtId="3" fontId="6" fillId="0" borderId="48" xfId="0" applyNumberFormat="1" applyFont="1" applyBorder="1" applyAlignment="1">
      <alignment horizontal="right" vertical="center" wrapText="1"/>
    </xf>
    <xf numFmtId="165" fontId="6" fillId="0" borderId="49" xfId="0" applyNumberFormat="1" applyFont="1" applyBorder="1" applyAlignment="1">
      <alignment horizontal="right" vertical="center" wrapText="1"/>
    </xf>
    <xf numFmtId="0" fontId="6" fillId="0" borderId="49" xfId="0" applyFont="1" applyBorder="1" applyAlignment="1">
      <alignment/>
    </xf>
    <xf numFmtId="0" fontId="20" fillId="0" borderId="0" xfId="46" applyNumberFormat="1" applyFont="1" applyFill="1" applyBorder="1" applyAlignment="1" applyProtection="1">
      <alignment/>
      <protection/>
    </xf>
    <xf numFmtId="0" fontId="20" fillId="0" borderId="0" xfId="46"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xf>
    <xf numFmtId="49" fontId="20" fillId="0" borderId="0" xfId="46" applyNumberFormat="1" applyFont="1" applyFill="1" applyBorder="1" applyAlignment="1" applyProtection="1">
      <alignment horizontal="left"/>
      <protection/>
    </xf>
    <xf numFmtId="0" fontId="0" fillId="0" borderId="0" xfId="0" applyFont="1" applyAlignment="1">
      <alignment/>
    </xf>
    <xf numFmtId="0" fontId="20" fillId="0" borderId="0" xfId="46" applyFont="1" applyAlignment="1">
      <alignment/>
    </xf>
    <xf numFmtId="0" fontId="20" fillId="0" borderId="0" xfId="46" applyFont="1" applyFill="1" applyBorder="1" applyAlignment="1">
      <alignment/>
    </xf>
    <xf numFmtId="0" fontId="0" fillId="0" borderId="0" xfId="0" applyFont="1" applyBorder="1" applyAlignment="1">
      <alignment horizontal="left" wrapText="1"/>
    </xf>
    <xf numFmtId="0" fontId="2" fillId="0" borderId="0" xfId="0" applyFont="1" applyBorder="1" applyAlignment="1">
      <alignment wrapText="1"/>
    </xf>
    <xf numFmtId="164" fontId="0" fillId="27" borderId="11" xfId="55" applyNumberFormat="1" applyFont="1" applyFill="1" applyBorder="1">
      <alignment/>
      <protection/>
    </xf>
    <xf numFmtId="164" fontId="14" fillId="27" borderId="11" xfId="55" applyNumberFormat="1" applyFont="1" applyFill="1" applyBorder="1">
      <alignment/>
      <protection/>
    </xf>
    <xf numFmtId="164" fontId="6" fillId="27" borderId="21" xfId="55" applyNumberFormat="1" applyFont="1" applyFill="1" applyBorder="1">
      <alignment/>
      <protection/>
    </xf>
    <xf numFmtId="0" fontId="2" fillId="0" borderId="26" xfId="0" applyFont="1" applyFill="1" applyBorder="1" applyAlignment="1">
      <alignment horizontal="center" vertical="center" wrapText="1"/>
    </xf>
    <xf numFmtId="0" fontId="0" fillId="0" borderId="5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61" xfId="0"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56" fillId="0" borderId="0" xfId="0" applyFont="1" applyAlignment="1">
      <alignment/>
    </xf>
    <xf numFmtId="1" fontId="0" fillId="0" borderId="0" xfId="0" applyNumberFormat="1" applyBorder="1" applyAlignment="1">
      <alignment/>
    </xf>
    <xf numFmtId="0" fontId="20" fillId="0" borderId="0" xfId="46" applyFont="1" applyAlignment="1">
      <alignment/>
    </xf>
    <xf numFmtId="0" fontId="20" fillId="30" borderId="0" xfId="46" applyFont="1" applyFill="1" applyAlignment="1">
      <alignment/>
    </xf>
    <xf numFmtId="0" fontId="0" fillId="0" borderId="62" xfId="0" applyFont="1" applyFill="1" applyBorder="1" applyAlignment="1">
      <alignment/>
    </xf>
    <xf numFmtId="0" fontId="20" fillId="25" borderId="0" xfId="46" applyFont="1" applyFill="1" applyAlignment="1">
      <alignment/>
    </xf>
    <xf numFmtId="0" fontId="20" fillId="24" borderId="0" xfId="46" applyFont="1" applyFill="1" applyAlignment="1">
      <alignment/>
    </xf>
    <xf numFmtId="0" fontId="20" fillId="26" borderId="0" xfId="46" applyFont="1" applyFill="1" applyAlignment="1">
      <alignment/>
    </xf>
    <xf numFmtId="0" fontId="20" fillId="28" borderId="0" xfId="46" applyFont="1" applyFill="1" applyAlignment="1">
      <alignment/>
    </xf>
    <xf numFmtId="0" fontId="20" fillId="31" borderId="0" xfId="46" applyFont="1" applyFill="1" applyAlignment="1">
      <alignment/>
    </xf>
    <xf numFmtId="0" fontId="0" fillId="0" borderId="0" xfId="0" applyFont="1" applyAlignment="1">
      <alignment/>
    </xf>
    <xf numFmtId="0" fontId="20" fillId="0" borderId="0" xfId="46" applyFont="1" applyAlignment="1">
      <alignment horizontal="right"/>
    </xf>
    <xf numFmtId="0" fontId="57" fillId="26" borderId="10" xfId="46" applyFont="1" applyFill="1" applyBorder="1" applyAlignment="1">
      <alignment horizontal="center"/>
    </xf>
    <xf numFmtId="0" fontId="18" fillId="0" borderId="0" xfId="0" applyFont="1" applyAlignment="1">
      <alignment/>
    </xf>
    <xf numFmtId="0" fontId="0" fillId="0" borderId="10" xfId="0"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18" fillId="25" borderId="0" xfId="0" applyFont="1" applyFill="1" applyAlignment="1">
      <alignment/>
    </xf>
    <xf numFmtId="0" fontId="20" fillId="30" borderId="0" xfId="46" applyFont="1" applyFill="1" applyAlignment="1">
      <alignment horizontal="right"/>
    </xf>
    <xf numFmtId="0" fontId="0" fillId="0" borderId="0" xfId="0" applyFont="1" applyFill="1" applyAlignment="1">
      <alignment horizontal="right"/>
    </xf>
    <xf numFmtId="0" fontId="20" fillId="25" borderId="0" xfId="46" applyFont="1" applyFill="1" applyAlignment="1">
      <alignment horizontal="right"/>
    </xf>
    <xf numFmtId="0" fontId="20" fillId="32" borderId="0" xfId="46" applyFont="1" applyFill="1" applyAlignment="1">
      <alignment horizontal="right"/>
    </xf>
    <xf numFmtId="0" fontId="18" fillId="0" borderId="0" xfId="0" applyFont="1" applyFill="1" applyAlignment="1">
      <alignment horizontal="center"/>
    </xf>
    <xf numFmtId="0" fontId="20" fillId="26" borderId="0" xfId="46" applyFont="1" applyFill="1" applyAlignment="1">
      <alignment horizontal="right"/>
    </xf>
    <xf numFmtId="0" fontId="20" fillId="0" borderId="0" xfId="46" applyFont="1" applyFill="1" applyAlignment="1">
      <alignment horizontal="right"/>
    </xf>
    <xf numFmtId="0" fontId="20" fillId="28" borderId="0" xfId="46" applyFont="1" applyFill="1" applyAlignment="1">
      <alignment horizontal="right"/>
    </xf>
    <xf numFmtId="0" fontId="20" fillId="31" borderId="0" xfId="46" applyFont="1" applyFill="1" applyAlignment="1">
      <alignment horizontal="right"/>
    </xf>
    <xf numFmtId="0" fontId="20" fillId="0" borderId="0" xfId="46" applyFont="1" applyFill="1" applyAlignment="1">
      <alignment horizontal="right" vertical="center"/>
    </xf>
    <xf numFmtId="0" fontId="20" fillId="28" borderId="0" xfId="46" applyFont="1" applyFill="1" applyAlignment="1">
      <alignment horizontal="right" vertical="center"/>
    </xf>
    <xf numFmtId="0" fontId="20" fillId="25" borderId="0" xfId="46" applyFont="1" applyFill="1" applyAlignment="1">
      <alignment horizontal="center"/>
    </xf>
    <xf numFmtId="0" fontId="0" fillId="0" borderId="0" xfId="0" applyFont="1" applyBorder="1" applyAlignment="1">
      <alignment/>
    </xf>
    <xf numFmtId="0" fontId="0" fillId="0" borderId="33" xfId="0" applyFont="1" applyFill="1" applyBorder="1" applyAlignment="1">
      <alignment horizontal="left" wrapText="1"/>
    </xf>
    <xf numFmtId="0" fontId="20" fillId="0" borderId="33" xfId="46" applyNumberFormat="1" applyFont="1" applyFill="1" applyBorder="1" applyAlignment="1" applyProtection="1">
      <alignment/>
      <protection/>
    </xf>
    <xf numFmtId="0" fontId="0" fillId="0" borderId="33" xfId="0" applyFont="1" applyBorder="1" applyAlignment="1">
      <alignment horizontal="left" wrapText="1"/>
    </xf>
    <xf numFmtId="0" fontId="0" fillId="0" borderId="33" xfId="0" applyFill="1" applyBorder="1" applyAlignment="1">
      <alignment/>
    </xf>
    <xf numFmtId="0" fontId="20" fillId="0" borderId="33" xfId="0" applyFont="1" applyBorder="1" applyAlignment="1">
      <alignment horizontal="left"/>
    </xf>
    <xf numFmtId="0" fontId="0" fillId="0" borderId="33" xfId="0" applyFont="1" applyBorder="1" applyAlignment="1">
      <alignment horizontal="left"/>
    </xf>
    <xf numFmtId="0" fontId="0" fillId="0" borderId="33" xfId="0" applyBorder="1" applyAlignment="1">
      <alignment/>
    </xf>
    <xf numFmtId="0" fontId="20" fillId="0" borderId="33" xfId="46" applyFont="1" applyBorder="1" applyAlignment="1">
      <alignment/>
    </xf>
    <xf numFmtId="0" fontId="0" fillId="0" borderId="33" xfId="0" applyFont="1" applyBorder="1" applyAlignment="1">
      <alignment/>
    </xf>
    <xf numFmtId="0" fontId="0" fillId="0" borderId="33" xfId="0" applyBorder="1" applyAlignment="1">
      <alignment/>
    </xf>
    <xf numFmtId="0" fontId="0" fillId="0" borderId="0" xfId="0" applyBorder="1" applyAlignment="1">
      <alignment/>
    </xf>
    <xf numFmtId="0" fontId="0" fillId="0" borderId="33" xfId="46" applyNumberFormat="1" applyFont="1" applyFill="1" applyBorder="1" applyAlignment="1" applyProtection="1">
      <alignment/>
      <protection/>
    </xf>
    <xf numFmtId="0" fontId="17" fillId="0" borderId="33" xfId="0" applyFont="1" applyBorder="1" applyAlignment="1">
      <alignment/>
    </xf>
    <xf numFmtId="0" fontId="0" fillId="0" borderId="33" xfId="0" applyFont="1" applyBorder="1" applyAlignment="1">
      <alignment/>
    </xf>
    <xf numFmtId="0" fontId="0" fillId="0" borderId="55" xfId="0" applyBorder="1" applyAlignment="1">
      <alignment horizontal="center"/>
    </xf>
    <xf numFmtId="0" fontId="2" fillId="0" borderId="5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0" fillId="0" borderId="33" xfId="46" applyFont="1" applyBorder="1" applyAlignment="1">
      <alignment/>
    </xf>
    <xf numFmtId="0" fontId="0" fillId="0" borderId="33" xfId="0" applyBorder="1" applyAlignment="1">
      <alignment wrapText="1"/>
    </xf>
    <xf numFmtId="0" fontId="0" fillId="0" borderId="0" xfId="0" applyBorder="1" applyAlignment="1">
      <alignment wrapText="1"/>
    </xf>
    <xf numFmtId="0" fontId="2" fillId="0" borderId="33" xfId="0" applyFont="1" applyBorder="1" applyAlignment="1">
      <alignment/>
    </xf>
    <xf numFmtId="0" fontId="20" fillId="0" borderId="0" xfId="0" applyFont="1" applyBorder="1" applyAlignment="1">
      <alignment/>
    </xf>
    <xf numFmtId="0" fontId="2" fillId="0" borderId="33" xfId="0" applyFont="1" applyFill="1" applyBorder="1" applyAlignment="1">
      <alignment/>
    </xf>
    <xf numFmtId="0" fontId="0" fillId="0" borderId="33" xfId="0" applyFont="1" applyBorder="1" applyAlignment="1">
      <alignment/>
    </xf>
    <xf numFmtId="0" fontId="12" fillId="0" borderId="33" xfId="0" applyFont="1" applyBorder="1" applyAlignment="1">
      <alignment/>
    </xf>
    <xf numFmtId="0" fontId="14" fillId="0" borderId="33" xfId="0" applyFont="1" applyBorder="1" applyAlignment="1">
      <alignment/>
    </xf>
    <xf numFmtId="0" fontId="0" fillId="0" borderId="33" xfId="0" applyFont="1" applyBorder="1" applyAlignment="1">
      <alignment horizontal="justify"/>
    </xf>
    <xf numFmtId="0" fontId="0" fillId="33" borderId="33" xfId="0" applyFill="1" applyBorder="1" applyAlignment="1">
      <alignment horizontal="justify"/>
    </xf>
    <xf numFmtId="49" fontId="2" fillId="0" borderId="33" xfId="0" applyNumberFormat="1" applyFont="1" applyFill="1" applyBorder="1" applyAlignment="1">
      <alignment wrapText="1"/>
    </xf>
    <xf numFmtId="49" fontId="2" fillId="0" borderId="33" xfId="0" applyNumberFormat="1" applyFont="1" applyFill="1" applyBorder="1" applyAlignment="1">
      <alignment/>
    </xf>
    <xf numFmtId="0" fontId="0" fillId="0" borderId="33" xfId="0" applyBorder="1" applyAlignment="1">
      <alignment horizontal="justify" wrapText="1"/>
    </xf>
    <xf numFmtId="0" fontId="2" fillId="0" borderId="33" xfId="0" applyFont="1" applyBorder="1" applyAlignment="1">
      <alignment wrapText="1"/>
    </xf>
    <xf numFmtId="11" fontId="0" fillId="0" borderId="33" xfId="0" applyNumberFormat="1" applyFont="1" applyBorder="1" applyAlignment="1">
      <alignment horizontal="justify" wrapText="1"/>
    </xf>
    <xf numFmtId="0" fontId="2" fillId="0" borderId="33" xfId="0" applyFont="1" applyBorder="1" applyAlignment="1">
      <alignment horizontal="justify" wrapText="1"/>
    </xf>
    <xf numFmtId="0" fontId="0" fillId="0" borderId="33" xfId="0" applyFont="1" applyBorder="1" applyAlignment="1">
      <alignment horizontal="justify" wrapText="1"/>
    </xf>
    <xf numFmtId="0" fontId="14" fillId="0" borderId="33" xfId="0" applyFont="1" applyBorder="1" applyAlignment="1">
      <alignment vertical="top"/>
    </xf>
    <xf numFmtId="0" fontId="0" fillId="0" borderId="33" xfId="0" applyFont="1" applyBorder="1" applyAlignment="1">
      <alignment vertical="top"/>
    </xf>
    <xf numFmtId="0" fontId="6" fillId="0" borderId="33" xfId="0" applyFont="1" applyBorder="1" applyAlignment="1">
      <alignment/>
    </xf>
    <xf numFmtId="0" fontId="0" fillId="33" borderId="33" xfId="0" applyFill="1" applyBorder="1" applyAlignment="1">
      <alignment/>
    </xf>
    <xf numFmtId="0" fontId="0" fillId="0" borderId="33" xfId="0" applyFont="1" applyBorder="1" applyAlignment="1">
      <alignment/>
    </xf>
    <xf numFmtId="0" fontId="0" fillId="0" borderId="33" xfId="0" applyNumberFormat="1" applyBorder="1" applyAlignment="1">
      <alignment vertical="top" wrapText="1"/>
    </xf>
    <xf numFmtId="0" fontId="0" fillId="0" borderId="33" xfId="0" applyNumberFormat="1" applyFont="1" applyBorder="1" applyAlignment="1">
      <alignment vertical="center" wrapText="1"/>
    </xf>
    <xf numFmtId="0" fontId="0" fillId="0" borderId="33" xfId="0" applyNumberFormat="1" applyFont="1" applyBorder="1" applyAlignment="1">
      <alignment vertical="center"/>
    </xf>
    <xf numFmtId="0" fontId="0" fillId="0" borderId="33" xfId="0" applyFont="1" applyBorder="1" applyAlignment="1">
      <alignment/>
    </xf>
    <xf numFmtId="0" fontId="0" fillId="0" borderId="33" xfId="0" applyBorder="1" applyAlignment="1">
      <alignment horizontal="left" wrapText="1"/>
    </xf>
    <xf numFmtId="0" fontId="0" fillId="0" borderId="26" xfId="0" applyBorder="1" applyAlignment="1">
      <alignment horizontal="center"/>
    </xf>
    <xf numFmtId="0" fontId="58" fillId="0" borderId="33" xfId="46" applyNumberFormat="1" applyFont="1" applyFill="1" applyBorder="1" applyAlignment="1" applyProtection="1">
      <alignment vertical="top" wrapText="1"/>
      <protection/>
    </xf>
    <xf numFmtId="0" fontId="12" fillId="0" borderId="33" xfId="53" applyFont="1" applyFill="1" applyBorder="1" applyAlignment="1">
      <alignment vertical="center" wrapText="1"/>
      <protection/>
    </xf>
    <xf numFmtId="0" fontId="0" fillId="0" borderId="33" xfId="0" applyFill="1" applyBorder="1" applyAlignment="1">
      <alignment wrapText="1"/>
    </xf>
    <xf numFmtId="0" fontId="0" fillId="0" borderId="39" xfId="0" applyFill="1" applyBorder="1" applyAlignment="1">
      <alignment horizontal="center"/>
    </xf>
    <xf numFmtId="0" fontId="0" fillId="0" borderId="41" xfId="0" applyFont="1" applyFill="1" applyBorder="1" applyAlignment="1">
      <alignment horizontal="center"/>
    </xf>
    <xf numFmtId="0" fontId="2" fillId="0" borderId="23" xfId="0" applyFont="1" applyFill="1" applyBorder="1" applyAlignment="1">
      <alignment horizontal="center" wrapText="1"/>
    </xf>
    <xf numFmtId="0" fontId="2" fillId="0" borderId="21" xfId="0" applyFont="1" applyFill="1" applyBorder="1" applyAlignment="1">
      <alignment horizontal="center" wrapText="1"/>
    </xf>
    <xf numFmtId="0" fontId="18" fillId="30" borderId="0" xfId="0" applyFont="1" applyFill="1" applyAlignment="1">
      <alignment/>
    </xf>
    <xf numFmtId="0" fontId="2" fillId="0" borderId="6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55" xfId="0"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2" fillId="0" borderId="65"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2" fillId="0" borderId="10" xfId="0" applyFont="1" applyFill="1" applyBorder="1" applyAlignment="1">
      <alignment horizontal="center"/>
    </xf>
    <xf numFmtId="0" fontId="0" fillId="0" borderId="10" xfId="0" applyFont="1" applyFill="1" applyBorder="1" applyAlignment="1">
      <alignment horizontal="center" vertical="center"/>
    </xf>
    <xf numFmtId="0" fontId="0" fillId="0" borderId="10" xfId="0" applyBorder="1" applyAlignment="1">
      <alignment horizontal="center"/>
    </xf>
    <xf numFmtId="0" fontId="2" fillId="0" borderId="0" xfId="0" applyFont="1" applyFill="1" applyBorder="1" applyAlignment="1">
      <alignment horizontal="center" vertical="center"/>
    </xf>
    <xf numFmtId="0" fontId="0" fillId="0" borderId="0" xfId="0" applyFont="1" applyFill="1" applyBorder="1" applyAlignment="1">
      <alignment horizontal="left" wrapText="1"/>
    </xf>
    <xf numFmtId="0" fontId="2" fillId="0" borderId="12" xfId="0" applyFont="1" applyFill="1" applyBorder="1" applyAlignment="1">
      <alignment horizontal="center"/>
    </xf>
    <xf numFmtId="0" fontId="2" fillId="0" borderId="26" xfId="0" applyFont="1" applyFill="1" applyBorder="1" applyAlignment="1">
      <alignment horizontal="center"/>
    </xf>
    <xf numFmtId="0" fontId="2" fillId="0" borderId="55" xfId="0" applyFont="1" applyFill="1" applyBorder="1" applyAlignment="1">
      <alignment horizontal="center"/>
    </xf>
    <xf numFmtId="0" fontId="0" fillId="0" borderId="1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2" xfId="0" applyBorder="1" applyAlignment="1">
      <alignment horizont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Fill="1" applyBorder="1" applyAlignment="1">
      <alignment horizontal="center"/>
    </xf>
    <xf numFmtId="0" fontId="2" fillId="0" borderId="61" xfId="0" applyFont="1" applyFill="1" applyBorder="1" applyAlignment="1">
      <alignment horizontal="center"/>
    </xf>
    <xf numFmtId="3" fontId="6" fillId="0" borderId="0" xfId="0" applyNumberFormat="1" applyFont="1" applyFill="1" applyBorder="1" applyAlignment="1">
      <alignment horizontal="left"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57" fillId="24" borderId="15" xfId="46" applyFont="1" applyFill="1" applyBorder="1" applyAlignment="1">
      <alignment horizontal="center"/>
    </xf>
    <xf numFmtId="0" fontId="57" fillId="24" borderId="16" xfId="46" applyFont="1" applyFill="1" applyBorder="1" applyAlignment="1">
      <alignment horizontal="center"/>
    </xf>
    <xf numFmtId="0" fontId="2" fillId="0" borderId="58" xfId="0" applyFont="1" applyBorder="1" applyAlignment="1">
      <alignment horizontal="center" vertical="center"/>
    </xf>
    <xf numFmtId="0" fontId="2" fillId="0" borderId="0" xfId="0" applyFont="1" applyFill="1" applyBorder="1" applyAlignment="1">
      <alignment horizontal="center"/>
    </xf>
    <xf numFmtId="0" fontId="2" fillId="0" borderId="16" xfId="64" applyNumberFormat="1" applyFont="1" applyBorder="1" applyAlignment="1">
      <alignment horizontal="center" vertical="center"/>
    </xf>
    <xf numFmtId="0" fontId="2" fillId="0" borderId="66" xfId="64" applyNumberFormat="1" applyFont="1" applyBorder="1" applyAlignment="1">
      <alignment horizontal="center" vertical="center"/>
    </xf>
    <xf numFmtId="0" fontId="2" fillId="0" borderId="63" xfId="64" applyNumberFormat="1" applyFont="1" applyBorder="1" applyAlignment="1">
      <alignment horizontal="center" vertical="center"/>
    </xf>
    <xf numFmtId="0" fontId="2" fillId="0" borderId="26" xfId="64" applyNumberFormat="1" applyFont="1" applyBorder="1" applyAlignment="1">
      <alignment horizontal="center" vertical="center"/>
    </xf>
    <xf numFmtId="0" fontId="2" fillId="0" borderId="55" xfId="64" applyNumberFormat="1" applyFont="1" applyBorder="1" applyAlignment="1">
      <alignment horizontal="center" vertical="center"/>
    </xf>
    <xf numFmtId="0" fontId="0" fillId="0" borderId="58" xfId="0" applyBorder="1" applyAlignment="1">
      <alignment horizontal="center"/>
    </xf>
    <xf numFmtId="0" fontId="0" fillId="0" borderId="37"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61" xfId="0" applyBorder="1" applyAlignment="1">
      <alignment horizontal="center"/>
    </xf>
    <xf numFmtId="0" fontId="0" fillId="0" borderId="46" xfId="0" applyBorder="1" applyAlignment="1">
      <alignment horizontal="center"/>
    </xf>
    <xf numFmtId="0" fontId="18" fillId="28" borderId="12" xfId="0" applyFont="1" applyFill="1" applyBorder="1" applyAlignment="1">
      <alignment horizontal="center" vertical="center"/>
    </xf>
    <xf numFmtId="0" fontId="18" fillId="28" borderId="26" xfId="0" applyFont="1" applyFill="1" applyBorder="1" applyAlignment="1">
      <alignment horizontal="center" vertical="center"/>
    </xf>
    <xf numFmtId="0" fontId="18" fillId="28" borderId="55"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0" xfId="0" applyBorder="1" applyAlignment="1">
      <alignment horizontal="center" vertical="center"/>
    </xf>
    <xf numFmtId="0" fontId="0" fillId="0" borderId="38" xfId="0" applyBorder="1" applyAlignment="1">
      <alignment horizont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0" fillId="0" borderId="63"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2" fillId="0" borderId="12"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horizontal="center"/>
    </xf>
    <xf numFmtId="0" fontId="18" fillId="31" borderId="12" xfId="0" applyFont="1" applyFill="1" applyBorder="1" applyAlignment="1">
      <alignment horizontal="center" vertical="center"/>
    </xf>
    <xf numFmtId="0" fontId="18" fillId="31" borderId="26" xfId="0" applyFont="1" applyFill="1" applyBorder="1" applyAlignment="1">
      <alignment horizontal="center" vertical="center"/>
    </xf>
    <xf numFmtId="0" fontId="18" fillId="31" borderId="55" xfId="0" applyFont="1" applyFill="1"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left" wrapText="1"/>
    </xf>
    <xf numFmtId="0" fontId="0" fillId="0" borderId="0" xfId="0" applyFont="1" applyBorder="1" applyAlignment="1">
      <alignment horizontal="left" wrapText="1"/>
    </xf>
    <xf numFmtId="0" fontId="18" fillId="30" borderId="0" xfId="0" applyFont="1" applyFill="1" applyAlignment="1">
      <alignment horizontal="center"/>
    </xf>
    <xf numFmtId="0" fontId="0" fillId="33" borderId="0" xfId="0" applyFill="1" applyBorder="1" applyAlignment="1">
      <alignment horizontal="left" wrapText="1"/>
    </xf>
    <xf numFmtId="0" fontId="0" fillId="33" borderId="0" xfId="0" applyFont="1" applyFill="1" applyBorder="1" applyAlignment="1">
      <alignment horizontal="left" wrapText="1"/>
    </xf>
    <xf numFmtId="0" fontId="0" fillId="0" borderId="33" xfId="0" applyFont="1" applyBorder="1" applyAlignment="1">
      <alignment horizontal="left" wrapText="1"/>
    </xf>
    <xf numFmtId="0" fontId="2" fillId="0" borderId="33" xfId="0" applyFont="1" applyBorder="1" applyAlignment="1">
      <alignment horizontal="left" wrapText="1"/>
    </xf>
    <xf numFmtId="0" fontId="2" fillId="0" borderId="0" xfId="0" applyFont="1" applyBorder="1" applyAlignment="1">
      <alignment horizontal="left" wrapText="1"/>
    </xf>
    <xf numFmtId="0" fontId="0" fillId="0" borderId="0" xfId="0" applyFont="1" applyBorder="1" applyAlignment="1">
      <alignment horizontal="left"/>
    </xf>
    <xf numFmtId="0" fontId="0" fillId="0" borderId="0" xfId="0" applyFont="1" applyBorder="1" applyAlignment="1">
      <alignment wrapText="1"/>
    </xf>
    <xf numFmtId="0" fontId="20" fillId="0" borderId="0" xfId="46" applyNumberFormat="1" applyFont="1" applyFill="1" applyBorder="1" applyAlignment="1" applyProtection="1">
      <alignment/>
      <protection/>
    </xf>
    <xf numFmtId="0" fontId="12" fillId="0" borderId="0" xfId="0" applyFont="1" applyFill="1" applyBorder="1" applyAlignment="1">
      <alignment horizontal="left" vertical="center" wrapText="1"/>
    </xf>
    <xf numFmtId="0" fontId="0" fillId="0" borderId="33" xfId="0" applyFont="1" applyFill="1" applyBorder="1" applyAlignment="1">
      <alignment horizontal="left" wrapText="1"/>
    </xf>
    <xf numFmtId="0" fontId="20" fillId="0" borderId="33" xfId="46" applyNumberFormat="1" applyFont="1" applyFill="1" applyBorder="1" applyAlignment="1" applyProtection="1">
      <alignment/>
      <protection/>
    </xf>
    <xf numFmtId="0" fontId="12" fillId="0" borderId="33" xfId="0" applyFont="1" applyFill="1" applyBorder="1" applyAlignment="1">
      <alignment horizontal="left" vertical="center" wrapText="1"/>
    </xf>
    <xf numFmtId="0" fontId="14" fillId="0" borderId="33" xfId="0" applyFont="1" applyBorder="1" applyAlignment="1">
      <alignment horizontal="left" wrapText="1"/>
    </xf>
    <xf numFmtId="0" fontId="14" fillId="0" borderId="0" xfId="0" applyFont="1" applyBorder="1" applyAlignment="1">
      <alignment horizontal="left" wrapText="1"/>
    </xf>
    <xf numFmtId="0" fontId="0" fillId="0" borderId="33" xfId="0" applyFont="1" applyBorder="1" applyAlignment="1">
      <alignment wrapText="1"/>
    </xf>
    <xf numFmtId="0" fontId="18" fillId="31" borderId="0" xfId="0" applyFont="1" applyFill="1" applyAlignment="1">
      <alignment horizontal="center"/>
    </xf>
  </cellXfs>
  <cellStyles count="6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_10 - Part dem Empl Long durée" xfId="54"/>
    <cellStyle name="Normal_8 - Part demandeurs emploi ABC" xfId="55"/>
    <cellStyle name="Normal_Feuil1" xfId="56"/>
    <cellStyle name="Normal_Feuil1_Emploi, travail" xfId="57"/>
    <cellStyle name="Normal_Feuil1_Famille, enfance, réussite éducative" xfId="58"/>
    <cellStyle name="Normal_Feuil1_Logement, hébergement" xfId="59"/>
    <cellStyle name="Percent" xfId="60"/>
    <cellStyle name="Pourcentage 2" xfId="61"/>
    <cellStyle name="Satisfaisant" xfId="62"/>
    <cellStyle name="Sortie" xfId="63"/>
    <cellStyle name="Table du pilote - Catégorie" xfId="64"/>
    <cellStyle name="Table du pilote - Résultat" xfId="65"/>
    <cellStyle name="Table du pilote - Valeur" xfId="66"/>
    <cellStyle name="Texte explicatif" xfId="67"/>
    <cellStyle name="Titre" xfId="68"/>
    <cellStyle name="Titre 1" xfId="69"/>
    <cellStyle name="Titre 1" xfId="70"/>
    <cellStyle name="Titre 2" xfId="71"/>
    <cellStyle name="Titre 3" xfId="72"/>
    <cellStyle name="Titre 4" xfId="73"/>
    <cellStyle name="Total" xfId="74"/>
    <cellStyle name="Vérification" xfId="75"/>
  </cellStyles>
  <colors>
    <indexedColors>
      <rgbColor rgb="00000000"/>
      <rgbColor rgb="00FFFFFF"/>
      <rgbColor rgb="00FF0000"/>
      <rgbColor rgb="0000FF00"/>
      <rgbColor rgb="000000FF"/>
      <rgbColor rgb="00FFFF00"/>
      <rgbColor rgb="00FF00FF"/>
      <rgbColor rgb="0000FFFF"/>
      <rgbColor rgb="0054A25D"/>
      <rgbColor rgb="00FFFFFF"/>
      <rgbColor rgb="00EF9A48"/>
      <rgbColor rgb="00E4A75A"/>
      <rgbColor rgb="00214273"/>
      <rgbColor rgb="00D47130"/>
      <rgbColor rgb="009B231C"/>
      <rgbColor rgb="00F2CE93"/>
      <rgbColor rgb="00371B4B"/>
      <rgbColor rgb="00FFFFFF"/>
      <rgbColor rgb="00D47130"/>
      <rgbColor rgb="00FFFFFF"/>
      <rgbColor rgb="00CCA9CF"/>
      <rgbColor rgb="00FFFFFF"/>
      <rgbColor rgb="00FFFFFF"/>
      <rgbColor rgb="00371B4B"/>
      <rgbColor rgb="008CC1E9"/>
      <rgbColor rgb="00FFFFFF"/>
      <rgbColor rgb="00FFFFCC"/>
      <rgbColor rgb="00FFFFFF"/>
      <rgbColor rgb="00FFFFFF"/>
      <rgbColor rgb="00FFFFFF"/>
      <rgbColor rgb="00FFFFFF"/>
      <rgbColor rgb="00FFFFFF"/>
      <rgbColor rgb="00080808"/>
      <rgbColor rgb="00FFFFFF"/>
      <rgbColor rgb="00FFFFFF"/>
      <rgbColor rgb="00FFFFFF"/>
      <rgbColor rgb="00FFFFFF"/>
      <rgbColor rgb="00FFFFFF"/>
      <rgbColor rgb="00FFFFFF"/>
      <rgbColor rgb="00FFFFFF"/>
      <rgbColor rgb="00FFFFFF"/>
      <rgbColor rgb="00ECF1FA"/>
      <rgbColor rgb="00C9DAF0"/>
      <rgbColor rgb="0095BAE2"/>
      <rgbColor rgb="00FFFFFF"/>
      <rgbColor rgb="00005289"/>
      <rgbColor rgb="00FFFFFF"/>
      <rgbColor rgb="005182B6"/>
      <rgbColor rgb="005DA9CF"/>
      <rgbColor rgb="00F15B61"/>
      <rgbColor rgb="009DCD40"/>
      <rgbColor rgb="00B24B1D"/>
      <rgbColor rgb="00FACF34"/>
      <rgbColor rgb="00EF9A48"/>
      <rgbColor rgb="00771F5B"/>
      <rgbColor rgb="0000A9B3"/>
      <rgbColor rgb="00FACF34"/>
      <rgbColor rgb="00969594"/>
      <rgbColor rgb="005795CC"/>
      <rgbColor rgb="00771F5B"/>
      <rgbColor rgb="00969594"/>
      <rgbColor rgb="00FFFFFF"/>
      <rgbColor rgb="009DCD40"/>
      <rgbColor rgb="00E2555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Taux de pauvreté des personnes vivant dans un ménage avec enfant(s) : avant et après impact du système socio-fiscal (en %)</a:t>
            </a:r>
          </a:p>
        </c:rich>
      </c:tx>
      <c:layout>
        <c:manualLayout>
          <c:xMode val="factor"/>
          <c:yMode val="factor"/>
          <c:x val="-0.0405"/>
          <c:y val="-0.00925"/>
        </c:manualLayout>
      </c:layout>
      <c:spPr>
        <a:noFill/>
        <a:ln>
          <a:noFill/>
        </a:ln>
      </c:spPr>
    </c:title>
    <c:plotArea>
      <c:layout>
        <c:manualLayout>
          <c:xMode val="edge"/>
          <c:yMode val="edge"/>
          <c:x val="0.03575"/>
          <c:y val="0.134"/>
          <c:w val="0.89925"/>
          <c:h val="0.866"/>
        </c:manualLayout>
      </c:layout>
      <c:barChart>
        <c:barDir val="col"/>
        <c:grouping val="clustered"/>
        <c:varyColors val="0"/>
        <c:ser>
          <c:idx val="0"/>
          <c:order val="0"/>
          <c:tx>
            <c:strRef>
              <c:f>'[1]impact syst socio-fisc'!$B$1:$B$2</c:f>
              <c:strCache>
                <c:ptCount val="1"/>
                <c:pt idx="0">
                  <c:v>Avant impact du système socio-fiscal</c:v>
                </c:pt>
              </c:strCache>
            </c:strRef>
          </c:tx>
          <c:spPr>
            <a:solidFill>
              <a:srgbClr val="005289"/>
            </a:solidFill>
          </c:spPr>
          <c:invertIfNegative val="0"/>
          <c:extLst>
            <c:ext xmlns:c14="http://schemas.microsoft.com/office/drawing/2007/8/2/chart" uri="{6F2FDCE9-48DA-4B69-8628-5D25D57E5C99}">
              <c14:invertSolidFillFmt>
                <c14:spPr>
                  <a:solidFill>
                    <a:srgbClr val="FFFFFF"/>
                  </a:solidFill>
                </c14:spPr>
              </c14:invertSolidFillFmt>
            </c:ext>
          </c:extLst>
          <c:cat>
            <c:strRef>
              <c:f>'[1]impact syst socio-fisc'!$A$3:$A$12</c:f>
              <c:strCache>
                <c:ptCount val="10"/>
                <c:pt idx="0">
                  <c:v>Nièvre</c:v>
                </c:pt>
                <c:pt idx="1">
                  <c:v>Territoire de Belfort</c:v>
                </c:pt>
                <c:pt idx="2">
                  <c:v>Yonne</c:v>
                </c:pt>
                <c:pt idx="3">
                  <c:v>Haute-Saône</c:v>
                </c:pt>
                <c:pt idx="4">
                  <c:v>Saône-et-Loire</c:v>
                </c:pt>
                <c:pt idx="5">
                  <c:v>Doubs</c:v>
                </c:pt>
                <c:pt idx="6">
                  <c:v>Jura</c:v>
                </c:pt>
                <c:pt idx="7">
                  <c:v>Côte-d'Or</c:v>
                </c:pt>
                <c:pt idx="8">
                  <c:v>Bourgogne-Franche-Comté</c:v>
                </c:pt>
                <c:pt idx="9">
                  <c:v>France métropolitaine</c:v>
                </c:pt>
              </c:strCache>
            </c:strRef>
          </c:cat>
          <c:val>
            <c:numRef>
              <c:f>'[1]impact syst socio-fisc'!$B$3:$B$12</c:f>
              <c:numCache>
                <c:ptCount val="10"/>
                <c:pt idx="0">
                  <c:v>34.2972509992658</c:v>
                </c:pt>
                <c:pt idx="1">
                  <c:v>31.6616000701529</c:v>
                </c:pt>
                <c:pt idx="2">
                  <c:v>31.4716769972452</c:v>
                </c:pt>
                <c:pt idx="3">
                  <c:v>31.3886817791382</c:v>
                </c:pt>
                <c:pt idx="4">
                  <c:v>29.9093588590829</c:v>
                </c:pt>
                <c:pt idx="5">
                  <c:v>27.0525117560111</c:v>
                </c:pt>
                <c:pt idx="6">
                  <c:v>26.4673057776921</c:v>
                </c:pt>
                <c:pt idx="7">
                  <c:v>24.8044972357636</c:v>
                </c:pt>
                <c:pt idx="8">
                  <c:v>28.7654463687277</c:v>
                </c:pt>
                <c:pt idx="9">
                  <c:v>29.7934538255453</c:v>
                </c:pt>
              </c:numCache>
            </c:numRef>
          </c:val>
        </c:ser>
        <c:ser>
          <c:idx val="1"/>
          <c:order val="1"/>
          <c:tx>
            <c:strRef>
              <c:f>'[1]impact syst socio-fisc'!$C$1:$C$2</c:f>
              <c:strCache>
                <c:ptCount val="1"/>
                <c:pt idx="0">
                  <c:v>Après impact du système socio-fiscal</c:v>
                </c:pt>
              </c:strCache>
            </c:strRef>
          </c:tx>
          <c:spPr>
            <a:solidFill>
              <a:srgbClr val="771F5B"/>
            </a:solidFill>
          </c:spPr>
          <c:invertIfNegative val="0"/>
          <c:extLst>
            <c:ext xmlns:c14="http://schemas.microsoft.com/office/drawing/2007/8/2/chart" uri="{6F2FDCE9-48DA-4B69-8628-5D25D57E5C99}">
              <c14:invertSolidFillFmt>
                <c14:spPr>
                  <a:solidFill>
                    <a:srgbClr val="FFFFFF"/>
                  </a:solidFill>
                </c14:spPr>
              </c14:invertSolidFillFmt>
            </c:ext>
          </c:extLst>
          <c:cat>
            <c:strRef>
              <c:f>'[1]impact syst socio-fisc'!$A$3:$A$12</c:f>
              <c:strCache>
                <c:ptCount val="10"/>
                <c:pt idx="0">
                  <c:v>Nièvre</c:v>
                </c:pt>
                <c:pt idx="1">
                  <c:v>Territoire de Belfort</c:v>
                </c:pt>
                <c:pt idx="2">
                  <c:v>Yonne</c:v>
                </c:pt>
                <c:pt idx="3">
                  <c:v>Haute-Saône</c:v>
                </c:pt>
                <c:pt idx="4">
                  <c:v>Saône-et-Loire</c:v>
                </c:pt>
                <c:pt idx="5">
                  <c:v>Doubs</c:v>
                </c:pt>
                <c:pt idx="6">
                  <c:v>Jura</c:v>
                </c:pt>
                <c:pt idx="7">
                  <c:v>Côte-d'Or</c:v>
                </c:pt>
                <c:pt idx="8">
                  <c:v>Bourgogne-Franche-Comté</c:v>
                </c:pt>
                <c:pt idx="9">
                  <c:v>France métropolitaine</c:v>
                </c:pt>
              </c:strCache>
            </c:strRef>
          </c:cat>
          <c:val>
            <c:numRef>
              <c:f>'[1]impact syst socio-fisc'!$C$3:$C$12</c:f>
              <c:numCache>
                <c:ptCount val="10"/>
                <c:pt idx="0">
                  <c:v>22.7022712176477</c:v>
                </c:pt>
                <c:pt idx="1">
                  <c:v>20.7988658618573</c:v>
                </c:pt>
                <c:pt idx="2">
                  <c:v>19.2726780794963</c:v>
                </c:pt>
                <c:pt idx="3">
                  <c:v>19.1460973982655</c:v>
                </c:pt>
                <c:pt idx="4">
                  <c:v>17.8177580833108</c:v>
                </c:pt>
                <c:pt idx="5">
                  <c:v>16.4855992403663</c:v>
                </c:pt>
                <c:pt idx="6">
                  <c:v>16.1817130744773</c:v>
                </c:pt>
                <c:pt idx="7">
                  <c:v>14.7045379805873</c:v>
                </c:pt>
                <c:pt idx="8">
                  <c:v>17.5910359657726</c:v>
                </c:pt>
                <c:pt idx="9">
                  <c:v>19.1282337489344</c:v>
                </c:pt>
              </c:numCache>
            </c:numRef>
          </c:val>
        </c:ser>
        <c:axId val="55415823"/>
        <c:axId val="28980360"/>
      </c:barChart>
      <c:catAx>
        <c:axId val="55415823"/>
        <c:scaling>
          <c:orientation val="minMax"/>
        </c:scaling>
        <c:axPos val="b"/>
        <c:delete val="0"/>
        <c:numFmt formatCode="General" sourceLinked="1"/>
        <c:majorTickMark val="out"/>
        <c:minorTickMark val="none"/>
        <c:tickLblPos val="nextTo"/>
        <c:spPr>
          <a:ln w="3175">
            <a:solidFill>
              <a:srgbClr val="080808"/>
            </a:solidFill>
          </a:ln>
        </c:spPr>
        <c:txPr>
          <a:bodyPr vert="horz" rot="-2820000"/>
          <a:lstStyle/>
          <a:p>
            <a:pPr>
              <a:defRPr lang="en-US" cap="none" sz="1050" b="0" i="0" u="none" baseline="0">
                <a:latin typeface="Arial"/>
                <a:ea typeface="Arial"/>
                <a:cs typeface="Arial"/>
              </a:defRPr>
            </a:pPr>
          </a:p>
        </c:txPr>
        <c:crossAx val="28980360"/>
        <c:crosses val="autoZero"/>
        <c:auto val="1"/>
        <c:lblOffset val="100"/>
        <c:noMultiLvlLbl val="0"/>
      </c:catAx>
      <c:valAx>
        <c:axId val="28980360"/>
        <c:scaling>
          <c:orientation val="minMax"/>
        </c:scaling>
        <c:axPos val="l"/>
        <c:majorGridlines>
          <c:spPr>
            <a:ln w="3175">
              <a:solidFill>
                <a:srgbClr val="C9DAF0"/>
              </a:solidFill>
            </a:ln>
          </c:spPr>
        </c:majorGridlines>
        <c:delete val="0"/>
        <c:numFmt formatCode="General" sourceLinked="1"/>
        <c:majorTickMark val="out"/>
        <c:minorTickMark val="none"/>
        <c:tickLblPos val="nextTo"/>
        <c:crossAx val="55415823"/>
        <c:crossesAt val="1"/>
        <c:crossBetween val="between"/>
        <c:dispUnits/>
      </c:valAx>
      <c:spPr>
        <a:solidFill>
          <a:srgbClr val="FFFFFF"/>
        </a:solidFill>
        <a:ln w="12700">
          <a:solidFill>
            <a:srgbClr val="C9DAF0"/>
          </a:solidFill>
        </a:ln>
      </c:spPr>
    </c:plotArea>
    <c:legend>
      <c:legendPos val="r"/>
      <c:layout>
        <c:manualLayout>
          <c:xMode val="edge"/>
          <c:yMode val="edge"/>
          <c:x val="0.54875"/>
          <c:y val="0.15575"/>
          <c:w val="0.33525"/>
          <c:h val="0.093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Taux de pauvreté des personnes vivant dans un ménage avec enfant(s) : avant et après impact du système socio-fiscal (en %)</a:t>
            </a:r>
          </a:p>
        </c:rich>
      </c:tx>
      <c:layout>
        <c:manualLayout>
          <c:xMode val="factor"/>
          <c:yMode val="factor"/>
          <c:x val="0"/>
          <c:y val="-0.012"/>
        </c:manualLayout>
      </c:layout>
      <c:spPr>
        <a:noFill/>
        <a:ln>
          <a:noFill/>
        </a:ln>
      </c:spPr>
    </c:title>
    <c:plotArea>
      <c:layout>
        <c:manualLayout>
          <c:xMode val="edge"/>
          <c:yMode val="edge"/>
          <c:x val="0.03525"/>
          <c:y val="0.134"/>
          <c:w val="0.90025"/>
          <c:h val="0.866"/>
        </c:manualLayout>
      </c:layout>
      <c:barChart>
        <c:barDir val="col"/>
        <c:grouping val="clustered"/>
        <c:varyColors val="0"/>
        <c:ser>
          <c:idx val="0"/>
          <c:order val="0"/>
          <c:tx>
            <c:strRef>
              <c:f>'[1]impact syst socio-fisc'!$B$1:$B$2</c:f>
              <c:strCache>
                <c:ptCount val="1"/>
                <c:pt idx="0">
                  <c:v>Avant impact du système socio-fiscal</c:v>
                </c:pt>
              </c:strCache>
            </c:strRef>
          </c:tx>
          <c:spPr>
            <a:solidFill>
              <a:srgbClr val="005289"/>
            </a:solidFill>
          </c:spPr>
          <c:invertIfNegative val="0"/>
          <c:extLst>
            <c:ext xmlns:c14="http://schemas.microsoft.com/office/drawing/2007/8/2/chart" uri="{6F2FDCE9-48DA-4B69-8628-5D25D57E5C99}">
              <c14:invertSolidFillFmt>
                <c14:spPr>
                  <a:solidFill>
                    <a:srgbClr val="FFFFFF"/>
                  </a:solidFill>
                </c14:spPr>
              </c14:invertSolidFillFmt>
            </c:ext>
          </c:extLst>
          <c:cat>
            <c:strRef>
              <c:f>'[1]impact syst socio-fisc'!$A$3:$A$12</c:f>
              <c:strCache>
                <c:ptCount val="10"/>
                <c:pt idx="0">
                  <c:v>Nièvre</c:v>
                </c:pt>
                <c:pt idx="1">
                  <c:v>Territoire de Belfort</c:v>
                </c:pt>
                <c:pt idx="2">
                  <c:v>Yonne</c:v>
                </c:pt>
                <c:pt idx="3">
                  <c:v>Haute-Saône</c:v>
                </c:pt>
                <c:pt idx="4">
                  <c:v>Saône-et-Loire</c:v>
                </c:pt>
                <c:pt idx="5">
                  <c:v>Doubs</c:v>
                </c:pt>
                <c:pt idx="6">
                  <c:v>Jura</c:v>
                </c:pt>
                <c:pt idx="7">
                  <c:v>Côte-d'Or</c:v>
                </c:pt>
                <c:pt idx="8">
                  <c:v>Bourgogne-Franche-Comté</c:v>
                </c:pt>
                <c:pt idx="9">
                  <c:v>France métropolitaine</c:v>
                </c:pt>
              </c:strCache>
            </c:strRef>
          </c:cat>
          <c:val>
            <c:numRef>
              <c:f>'[1]impact syst socio-fisc'!$B$3:$B$12</c:f>
              <c:numCache>
                <c:ptCount val="10"/>
                <c:pt idx="0">
                  <c:v>34.2972509992658</c:v>
                </c:pt>
                <c:pt idx="1">
                  <c:v>31.6616000701529</c:v>
                </c:pt>
                <c:pt idx="2">
                  <c:v>31.4716769972452</c:v>
                </c:pt>
                <c:pt idx="3">
                  <c:v>31.3886817791382</c:v>
                </c:pt>
                <c:pt idx="4">
                  <c:v>29.9093588590829</c:v>
                </c:pt>
                <c:pt idx="5">
                  <c:v>27.0525117560111</c:v>
                </c:pt>
                <c:pt idx="6">
                  <c:v>26.4673057776921</c:v>
                </c:pt>
                <c:pt idx="7">
                  <c:v>24.8044972357636</c:v>
                </c:pt>
                <c:pt idx="8">
                  <c:v>28.7654463687277</c:v>
                </c:pt>
                <c:pt idx="9">
                  <c:v>29.7934538255453</c:v>
                </c:pt>
              </c:numCache>
            </c:numRef>
          </c:val>
        </c:ser>
        <c:ser>
          <c:idx val="1"/>
          <c:order val="1"/>
          <c:tx>
            <c:strRef>
              <c:f>'[1]impact syst socio-fisc'!$C$1:$C$2</c:f>
              <c:strCache>
                <c:ptCount val="1"/>
                <c:pt idx="0">
                  <c:v>Après impact du système socio-fiscal</c:v>
                </c:pt>
              </c:strCache>
            </c:strRef>
          </c:tx>
          <c:spPr>
            <a:solidFill>
              <a:srgbClr val="771F5B"/>
            </a:solidFill>
          </c:spPr>
          <c:invertIfNegative val="0"/>
          <c:extLst>
            <c:ext xmlns:c14="http://schemas.microsoft.com/office/drawing/2007/8/2/chart" uri="{6F2FDCE9-48DA-4B69-8628-5D25D57E5C99}">
              <c14:invertSolidFillFmt>
                <c14:spPr>
                  <a:solidFill>
                    <a:srgbClr val="FFFFFF"/>
                  </a:solidFill>
                </c14:spPr>
              </c14:invertSolidFillFmt>
            </c:ext>
          </c:extLst>
          <c:cat>
            <c:strRef>
              <c:f>'[1]impact syst socio-fisc'!$A$3:$A$12</c:f>
              <c:strCache>
                <c:ptCount val="10"/>
                <c:pt idx="0">
                  <c:v>Nièvre</c:v>
                </c:pt>
                <c:pt idx="1">
                  <c:v>Territoire de Belfort</c:v>
                </c:pt>
                <c:pt idx="2">
                  <c:v>Yonne</c:v>
                </c:pt>
                <c:pt idx="3">
                  <c:v>Haute-Saône</c:v>
                </c:pt>
                <c:pt idx="4">
                  <c:v>Saône-et-Loire</c:v>
                </c:pt>
                <c:pt idx="5">
                  <c:v>Doubs</c:v>
                </c:pt>
                <c:pt idx="6">
                  <c:v>Jura</c:v>
                </c:pt>
                <c:pt idx="7">
                  <c:v>Côte-d'Or</c:v>
                </c:pt>
                <c:pt idx="8">
                  <c:v>Bourgogne-Franche-Comté</c:v>
                </c:pt>
                <c:pt idx="9">
                  <c:v>France métropolitaine</c:v>
                </c:pt>
              </c:strCache>
            </c:strRef>
          </c:cat>
          <c:val>
            <c:numRef>
              <c:f>'[1]impact syst socio-fisc'!$C$3:$C$12</c:f>
              <c:numCache>
                <c:ptCount val="10"/>
                <c:pt idx="0">
                  <c:v>22.7022712176477</c:v>
                </c:pt>
                <c:pt idx="1">
                  <c:v>20.7988658618573</c:v>
                </c:pt>
                <c:pt idx="2">
                  <c:v>19.2726780794963</c:v>
                </c:pt>
                <c:pt idx="3">
                  <c:v>19.1460973982655</c:v>
                </c:pt>
                <c:pt idx="4">
                  <c:v>17.8177580833108</c:v>
                </c:pt>
                <c:pt idx="5">
                  <c:v>16.4855992403663</c:v>
                </c:pt>
                <c:pt idx="6">
                  <c:v>16.1817130744773</c:v>
                </c:pt>
                <c:pt idx="7">
                  <c:v>14.7045379805873</c:v>
                </c:pt>
                <c:pt idx="8">
                  <c:v>17.5910359657726</c:v>
                </c:pt>
                <c:pt idx="9">
                  <c:v>19.1282337489344</c:v>
                </c:pt>
              </c:numCache>
            </c:numRef>
          </c:val>
        </c:ser>
        <c:axId val="59496649"/>
        <c:axId val="65707794"/>
      </c:barChart>
      <c:catAx>
        <c:axId val="59496649"/>
        <c:scaling>
          <c:orientation val="minMax"/>
        </c:scaling>
        <c:axPos val="b"/>
        <c:delete val="0"/>
        <c:numFmt formatCode="General" sourceLinked="1"/>
        <c:majorTickMark val="out"/>
        <c:minorTickMark val="none"/>
        <c:tickLblPos val="nextTo"/>
        <c:spPr>
          <a:ln w="3175">
            <a:solidFill>
              <a:srgbClr val="080808"/>
            </a:solidFill>
          </a:ln>
        </c:spPr>
        <c:txPr>
          <a:bodyPr vert="horz" rot="-2820000"/>
          <a:lstStyle/>
          <a:p>
            <a:pPr>
              <a:defRPr lang="en-US" cap="none" sz="1000" b="0" i="0" u="none" baseline="0">
                <a:latin typeface="Arial"/>
                <a:ea typeface="Arial"/>
                <a:cs typeface="Arial"/>
              </a:defRPr>
            </a:pPr>
          </a:p>
        </c:txPr>
        <c:crossAx val="65707794"/>
        <c:crosses val="autoZero"/>
        <c:auto val="1"/>
        <c:lblOffset val="100"/>
        <c:noMultiLvlLbl val="0"/>
      </c:catAx>
      <c:valAx>
        <c:axId val="65707794"/>
        <c:scaling>
          <c:orientation val="minMax"/>
        </c:scaling>
        <c:axPos val="l"/>
        <c:majorGridlines>
          <c:spPr>
            <a:ln w="3175">
              <a:solidFill>
                <a:srgbClr val="C9DAF0"/>
              </a:solidFill>
            </a:ln>
          </c:spPr>
        </c:majorGridlines>
        <c:delete val="0"/>
        <c:numFmt formatCode="General" sourceLinked="1"/>
        <c:majorTickMark val="out"/>
        <c:minorTickMark val="none"/>
        <c:tickLblPos val="nextTo"/>
        <c:crossAx val="59496649"/>
        <c:crossesAt val="1"/>
        <c:crossBetween val="between"/>
        <c:dispUnits/>
      </c:valAx>
      <c:spPr>
        <a:solidFill>
          <a:srgbClr val="FFFFFF"/>
        </a:solidFill>
        <a:ln w="12700">
          <a:solidFill>
            <a:srgbClr val="C9DAF0"/>
          </a:solidFill>
        </a:ln>
      </c:spPr>
    </c:plotArea>
    <c:legend>
      <c:legendPos val="r"/>
      <c:layout>
        <c:manualLayout>
          <c:xMode val="edge"/>
          <c:yMode val="edge"/>
          <c:x val="0.5765"/>
          <c:y val="0.156"/>
        </c:manualLayout>
      </c:layout>
      <c:overlay val="0"/>
    </c:legend>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Evolution du taux de chômage. Base 100 au 1er trimestre 2013.</a:t>
            </a:r>
          </a:p>
        </c:rich>
      </c:tx>
      <c:layout/>
      <c:spPr>
        <a:noFill/>
        <a:ln>
          <a:noFill/>
        </a:ln>
      </c:spPr>
    </c:title>
    <c:plotArea>
      <c:layout>
        <c:manualLayout>
          <c:xMode val="edge"/>
          <c:yMode val="edge"/>
          <c:x val="0.00925"/>
          <c:y val="0.13975"/>
          <c:w val="0.76125"/>
          <c:h val="0.86025"/>
        </c:manualLayout>
      </c:layout>
      <c:lineChart>
        <c:grouping val="standard"/>
        <c:varyColors val="0"/>
        <c:ser>
          <c:idx val="0"/>
          <c:order val="0"/>
          <c:tx>
            <c:strRef>
              <c:f>'[1]chomage base 100'!$A$14</c:f>
              <c:strCache>
                <c:ptCount val="1"/>
                <c:pt idx="0">
                  <c:v>Côte-d'Or</c:v>
                </c:pt>
              </c:strCache>
            </c:strRef>
          </c:tx>
          <c:spPr>
            <a:ln w="25400">
              <a:solidFill>
                <a:srgbClr val="96959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'[1]chomage base 100'!$B$13:$P$13</c:f>
              <c:strCache>
                <c:ptCount val="15"/>
                <c:pt idx="0">
                  <c:v>1er 
trim 2013</c:v>
                </c:pt>
                <c:pt idx="1">
                  <c:v>2ème trim 2013</c:v>
                </c:pt>
                <c:pt idx="2">
                  <c:v>3ème trim 2013</c:v>
                </c:pt>
                <c:pt idx="3">
                  <c:v>4ème trim 2013</c:v>
                </c:pt>
                <c:pt idx="4">
                  <c:v>1er
trim 2014</c:v>
                </c:pt>
                <c:pt idx="5">
                  <c:v>2ème trim 2014</c:v>
                </c:pt>
                <c:pt idx="6">
                  <c:v>3ème trim 2014</c:v>
                </c:pt>
                <c:pt idx="7">
                  <c:v>4ème trim 2014</c:v>
                </c:pt>
                <c:pt idx="8">
                  <c:v>1er trim 2015</c:v>
                </c:pt>
                <c:pt idx="9">
                  <c:v>2ème trim 2015 </c:v>
                </c:pt>
                <c:pt idx="10">
                  <c:v>3ème trim 2015</c:v>
                </c:pt>
                <c:pt idx="11">
                  <c:v>4ème trim 2015</c:v>
                </c:pt>
                <c:pt idx="12">
                  <c:v>1er trim 2016</c:v>
                </c:pt>
                <c:pt idx="13">
                  <c:v>2ème trim 2016</c:v>
                </c:pt>
                <c:pt idx="14">
                  <c:v>3ème trim 2016</c:v>
                </c:pt>
              </c:strCache>
            </c:strRef>
          </c:cat>
          <c:val>
            <c:numRef>
              <c:f>'[1]chomage base 100'!$B$14:$P$14</c:f>
              <c:numCache>
                <c:ptCount val="15"/>
                <c:pt idx="0">
                  <c:v>100</c:v>
                </c:pt>
                <c:pt idx="1">
                  <c:v>101.16279069767442</c:v>
                </c:pt>
                <c:pt idx="2">
                  <c:v>98.83720930232559</c:v>
                </c:pt>
                <c:pt idx="3">
                  <c:v>95.34883720930232</c:v>
                </c:pt>
                <c:pt idx="4">
                  <c:v>95.34883720930232</c:v>
                </c:pt>
                <c:pt idx="5">
                  <c:v>96.51162790697676</c:v>
                </c:pt>
                <c:pt idx="6">
                  <c:v>98.83720930232559</c:v>
                </c:pt>
                <c:pt idx="7">
                  <c:v>101.16279069767442</c:v>
                </c:pt>
                <c:pt idx="8">
                  <c:v>100</c:v>
                </c:pt>
                <c:pt idx="9">
                  <c:v>101.16279069767442</c:v>
                </c:pt>
                <c:pt idx="10">
                  <c:v>101.16279069767442</c:v>
                </c:pt>
                <c:pt idx="11">
                  <c:v>100</c:v>
                </c:pt>
                <c:pt idx="12">
                  <c:v>100</c:v>
                </c:pt>
                <c:pt idx="13">
                  <c:v>97.67441860465117</c:v>
                </c:pt>
                <c:pt idx="14">
                  <c:v>96.51162790697676</c:v>
                </c:pt>
              </c:numCache>
            </c:numRef>
          </c:val>
          <c:smooth val="0"/>
        </c:ser>
        <c:ser>
          <c:idx val="1"/>
          <c:order val="1"/>
          <c:tx>
            <c:strRef>
              <c:f>'[1]chomage base 100'!$A$15</c:f>
              <c:strCache>
                <c:ptCount val="1"/>
                <c:pt idx="0">
                  <c:v>Doubs</c:v>
                </c:pt>
              </c:strCache>
            </c:strRef>
          </c:tx>
          <c:spPr>
            <a:ln w="25400">
              <a:solidFill>
                <a:srgbClr val="54A25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'[1]chomage base 100'!$B$13:$P$13</c:f>
              <c:strCache>
                <c:ptCount val="15"/>
                <c:pt idx="0">
                  <c:v>1er 
trim 2013</c:v>
                </c:pt>
                <c:pt idx="1">
                  <c:v>2ème trim 2013</c:v>
                </c:pt>
                <c:pt idx="2">
                  <c:v>3ème trim 2013</c:v>
                </c:pt>
                <c:pt idx="3">
                  <c:v>4ème trim 2013</c:v>
                </c:pt>
                <c:pt idx="4">
                  <c:v>1er
trim 2014</c:v>
                </c:pt>
                <c:pt idx="5">
                  <c:v>2ème trim 2014</c:v>
                </c:pt>
                <c:pt idx="6">
                  <c:v>3ème trim 2014</c:v>
                </c:pt>
                <c:pt idx="7">
                  <c:v>4ème trim 2014</c:v>
                </c:pt>
                <c:pt idx="8">
                  <c:v>1er trim 2015</c:v>
                </c:pt>
                <c:pt idx="9">
                  <c:v>2ème trim 2015 </c:v>
                </c:pt>
                <c:pt idx="10">
                  <c:v>3ème trim 2015</c:v>
                </c:pt>
                <c:pt idx="11">
                  <c:v>4ème trim 2015</c:v>
                </c:pt>
                <c:pt idx="12">
                  <c:v>1er trim 2016</c:v>
                </c:pt>
                <c:pt idx="13">
                  <c:v>2ème trim 2016</c:v>
                </c:pt>
                <c:pt idx="14">
                  <c:v>3ème trim 2016</c:v>
                </c:pt>
              </c:strCache>
            </c:strRef>
          </c:cat>
          <c:val>
            <c:numRef>
              <c:f>'[1]chomage base 100'!$B$15:$P$15</c:f>
              <c:numCache>
                <c:ptCount val="15"/>
                <c:pt idx="0">
                  <c:v>100</c:v>
                </c:pt>
                <c:pt idx="1">
                  <c:v>98.95833333333334</c:v>
                </c:pt>
                <c:pt idx="2">
                  <c:v>97.91666666666667</c:v>
                </c:pt>
                <c:pt idx="3">
                  <c:v>94.79166666666666</c:v>
                </c:pt>
                <c:pt idx="4">
                  <c:v>96.87500000000001</c:v>
                </c:pt>
                <c:pt idx="5">
                  <c:v>95.83333333333333</c:v>
                </c:pt>
                <c:pt idx="6">
                  <c:v>97.91666666666667</c:v>
                </c:pt>
                <c:pt idx="7">
                  <c:v>100</c:v>
                </c:pt>
                <c:pt idx="8">
                  <c:v>98.95833333333334</c:v>
                </c:pt>
                <c:pt idx="9">
                  <c:v>100</c:v>
                </c:pt>
                <c:pt idx="10">
                  <c:v>100</c:v>
                </c:pt>
                <c:pt idx="11">
                  <c:v>95.83333333333333</c:v>
                </c:pt>
                <c:pt idx="12">
                  <c:v>96.87500000000001</c:v>
                </c:pt>
                <c:pt idx="13">
                  <c:v>94.79166666666666</c:v>
                </c:pt>
                <c:pt idx="14">
                  <c:v>95.83333333333333</c:v>
                </c:pt>
              </c:numCache>
            </c:numRef>
          </c:val>
          <c:smooth val="0"/>
        </c:ser>
        <c:ser>
          <c:idx val="2"/>
          <c:order val="2"/>
          <c:tx>
            <c:strRef>
              <c:f>'[1]chomage base 100'!$A$16</c:f>
              <c:strCache>
                <c:ptCount val="1"/>
                <c:pt idx="0">
                  <c:v>Jura</c:v>
                </c:pt>
              </c:strCache>
            </c:strRef>
          </c:tx>
          <c:spPr>
            <a:ln w="25400">
              <a:solidFill>
                <a:srgbClr val="CCA9C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'[1]chomage base 100'!$B$13:$P$13</c:f>
              <c:strCache>
                <c:ptCount val="15"/>
                <c:pt idx="0">
                  <c:v>1er 
trim 2013</c:v>
                </c:pt>
                <c:pt idx="1">
                  <c:v>2ème trim 2013</c:v>
                </c:pt>
                <c:pt idx="2">
                  <c:v>3ème trim 2013</c:v>
                </c:pt>
                <c:pt idx="3">
                  <c:v>4ème trim 2013</c:v>
                </c:pt>
                <c:pt idx="4">
                  <c:v>1er
trim 2014</c:v>
                </c:pt>
                <c:pt idx="5">
                  <c:v>2ème trim 2014</c:v>
                </c:pt>
                <c:pt idx="6">
                  <c:v>3ème trim 2014</c:v>
                </c:pt>
                <c:pt idx="7">
                  <c:v>4ème trim 2014</c:v>
                </c:pt>
                <c:pt idx="8">
                  <c:v>1er trim 2015</c:v>
                </c:pt>
                <c:pt idx="9">
                  <c:v>2ème trim 2015 </c:v>
                </c:pt>
                <c:pt idx="10">
                  <c:v>3ème trim 2015</c:v>
                </c:pt>
                <c:pt idx="11">
                  <c:v>4ème trim 2015</c:v>
                </c:pt>
                <c:pt idx="12">
                  <c:v>1er trim 2016</c:v>
                </c:pt>
                <c:pt idx="13">
                  <c:v>2ème trim 2016</c:v>
                </c:pt>
                <c:pt idx="14">
                  <c:v>3ème trim 2016</c:v>
                </c:pt>
              </c:strCache>
            </c:strRef>
          </c:cat>
          <c:val>
            <c:numRef>
              <c:f>'[1]chomage base 100'!$B$16:$P$16</c:f>
              <c:numCache>
                <c:ptCount val="15"/>
                <c:pt idx="0">
                  <c:v>100</c:v>
                </c:pt>
                <c:pt idx="1">
                  <c:v>101.33333333333331</c:v>
                </c:pt>
                <c:pt idx="2">
                  <c:v>101.33333333333331</c:v>
                </c:pt>
                <c:pt idx="3">
                  <c:v>98.66666666666667</c:v>
                </c:pt>
                <c:pt idx="4">
                  <c:v>100</c:v>
                </c:pt>
                <c:pt idx="5">
                  <c:v>97.33333333333333</c:v>
                </c:pt>
                <c:pt idx="6">
                  <c:v>101.33333333333331</c:v>
                </c:pt>
                <c:pt idx="7">
                  <c:v>102.66666666666666</c:v>
                </c:pt>
                <c:pt idx="8">
                  <c:v>102.66666666666666</c:v>
                </c:pt>
                <c:pt idx="9">
                  <c:v>104</c:v>
                </c:pt>
                <c:pt idx="10">
                  <c:v>104</c:v>
                </c:pt>
                <c:pt idx="11">
                  <c:v>102.66666666666666</c:v>
                </c:pt>
                <c:pt idx="12">
                  <c:v>101.33333333333331</c:v>
                </c:pt>
                <c:pt idx="13">
                  <c:v>100</c:v>
                </c:pt>
                <c:pt idx="14">
                  <c:v>102.66666666666666</c:v>
                </c:pt>
              </c:numCache>
            </c:numRef>
          </c:val>
          <c:smooth val="0"/>
        </c:ser>
        <c:ser>
          <c:idx val="3"/>
          <c:order val="3"/>
          <c:tx>
            <c:strRef>
              <c:f>'[1]chomage base 100'!$A$17</c:f>
              <c:strCache>
                <c:ptCount val="1"/>
                <c:pt idx="0">
                  <c:v>Nièvre</c:v>
                </c:pt>
              </c:strCache>
            </c:strRef>
          </c:tx>
          <c:spPr>
            <a:ln w="25400">
              <a:solidFill>
                <a:srgbClr val="5795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'[1]chomage base 100'!$B$13:$P$13</c:f>
              <c:strCache>
                <c:ptCount val="15"/>
                <c:pt idx="0">
                  <c:v>1er 
trim 2013</c:v>
                </c:pt>
                <c:pt idx="1">
                  <c:v>2ème trim 2013</c:v>
                </c:pt>
                <c:pt idx="2">
                  <c:v>3ème trim 2013</c:v>
                </c:pt>
                <c:pt idx="3">
                  <c:v>4ème trim 2013</c:v>
                </c:pt>
                <c:pt idx="4">
                  <c:v>1er
trim 2014</c:v>
                </c:pt>
                <c:pt idx="5">
                  <c:v>2ème trim 2014</c:v>
                </c:pt>
                <c:pt idx="6">
                  <c:v>3ème trim 2014</c:v>
                </c:pt>
                <c:pt idx="7">
                  <c:v>4ème trim 2014</c:v>
                </c:pt>
                <c:pt idx="8">
                  <c:v>1er trim 2015</c:v>
                </c:pt>
                <c:pt idx="9">
                  <c:v>2ème trim 2015 </c:v>
                </c:pt>
                <c:pt idx="10">
                  <c:v>3ème trim 2015</c:v>
                </c:pt>
                <c:pt idx="11">
                  <c:v>4ème trim 2015</c:v>
                </c:pt>
                <c:pt idx="12">
                  <c:v>1er trim 2016</c:v>
                </c:pt>
                <c:pt idx="13">
                  <c:v>2ème trim 2016</c:v>
                </c:pt>
                <c:pt idx="14">
                  <c:v>3ème trim 2016</c:v>
                </c:pt>
              </c:strCache>
            </c:strRef>
          </c:cat>
          <c:val>
            <c:numRef>
              <c:f>'[1]chomage base 100'!$B$17:$P$17</c:f>
              <c:numCache>
                <c:ptCount val="15"/>
                <c:pt idx="0">
                  <c:v>100</c:v>
                </c:pt>
                <c:pt idx="1">
                  <c:v>101.03092783505157</c:v>
                </c:pt>
                <c:pt idx="2">
                  <c:v>100</c:v>
                </c:pt>
                <c:pt idx="3">
                  <c:v>98.96907216494846</c:v>
                </c:pt>
                <c:pt idx="4">
                  <c:v>97.93814432989691</c:v>
                </c:pt>
                <c:pt idx="5">
                  <c:v>96.90721649484537</c:v>
                </c:pt>
                <c:pt idx="6">
                  <c:v>97.93814432989691</c:v>
                </c:pt>
                <c:pt idx="7">
                  <c:v>97.93814432989691</c:v>
                </c:pt>
                <c:pt idx="8">
                  <c:v>96.90721649484537</c:v>
                </c:pt>
                <c:pt idx="9">
                  <c:v>98.96907216494846</c:v>
                </c:pt>
                <c:pt idx="10">
                  <c:v>100</c:v>
                </c:pt>
                <c:pt idx="11">
                  <c:v>97.93814432989691</c:v>
                </c:pt>
                <c:pt idx="12">
                  <c:v>95.87628865979383</c:v>
                </c:pt>
                <c:pt idx="13">
                  <c:v>94.84536082474226</c:v>
                </c:pt>
                <c:pt idx="14">
                  <c:v>94.84536082474226</c:v>
                </c:pt>
              </c:numCache>
            </c:numRef>
          </c:val>
          <c:smooth val="0"/>
        </c:ser>
        <c:ser>
          <c:idx val="4"/>
          <c:order val="4"/>
          <c:tx>
            <c:strRef>
              <c:f>'[1]chomage base 100'!$A$18</c:f>
              <c:strCache>
                <c:ptCount val="1"/>
                <c:pt idx="0">
                  <c:v>Haute-Saône</c:v>
                </c:pt>
              </c:strCache>
            </c:strRef>
          </c:tx>
          <c:spPr>
            <a:ln w="25400">
              <a:solidFill>
                <a:srgbClr val="FACF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'[1]chomage base 100'!$B$13:$P$13</c:f>
              <c:strCache>
                <c:ptCount val="15"/>
                <c:pt idx="0">
                  <c:v>1er 
trim 2013</c:v>
                </c:pt>
                <c:pt idx="1">
                  <c:v>2ème trim 2013</c:v>
                </c:pt>
                <c:pt idx="2">
                  <c:v>3ème trim 2013</c:v>
                </c:pt>
                <c:pt idx="3">
                  <c:v>4ème trim 2013</c:v>
                </c:pt>
                <c:pt idx="4">
                  <c:v>1er
trim 2014</c:v>
                </c:pt>
                <c:pt idx="5">
                  <c:v>2ème trim 2014</c:v>
                </c:pt>
                <c:pt idx="6">
                  <c:v>3ème trim 2014</c:v>
                </c:pt>
                <c:pt idx="7">
                  <c:v>4ème trim 2014</c:v>
                </c:pt>
                <c:pt idx="8">
                  <c:v>1er trim 2015</c:v>
                </c:pt>
                <c:pt idx="9">
                  <c:v>2ème trim 2015 </c:v>
                </c:pt>
                <c:pt idx="10">
                  <c:v>3ème trim 2015</c:v>
                </c:pt>
                <c:pt idx="11">
                  <c:v>4ème trim 2015</c:v>
                </c:pt>
                <c:pt idx="12">
                  <c:v>1er trim 2016</c:v>
                </c:pt>
                <c:pt idx="13">
                  <c:v>2ème trim 2016</c:v>
                </c:pt>
                <c:pt idx="14">
                  <c:v>3ème trim 2016</c:v>
                </c:pt>
              </c:strCache>
            </c:strRef>
          </c:cat>
          <c:val>
            <c:numRef>
              <c:f>'[1]chomage base 100'!$B$18:$P$18</c:f>
              <c:numCache>
                <c:ptCount val="15"/>
                <c:pt idx="0">
                  <c:v>100</c:v>
                </c:pt>
                <c:pt idx="1">
                  <c:v>100</c:v>
                </c:pt>
                <c:pt idx="2">
                  <c:v>98.05825242718446</c:v>
                </c:pt>
                <c:pt idx="3">
                  <c:v>95.14563106796116</c:v>
                </c:pt>
                <c:pt idx="4">
                  <c:v>97.08737864077669</c:v>
                </c:pt>
                <c:pt idx="5">
                  <c:v>97.08737864077669</c:v>
                </c:pt>
                <c:pt idx="6">
                  <c:v>100</c:v>
                </c:pt>
                <c:pt idx="7">
                  <c:v>100.97087378640776</c:v>
                </c:pt>
                <c:pt idx="8">
                  <c:v>98.05825242718446</c:v>
                </c:pt>
                <c:pt idx="9">
                  <c:v>97.08737864077669</c:v>
                </c:pt>
                <c:pt idx="10">
                  <c:v>97.08737864077669</c:v>
                </c:pt>
                <c:pt idx="11">
                  <c:v>91.26213592233009</c:v>
                </c:pt>
                <c:pt idx="12">
                  <c:v>90.29126213592234</c:v>
                </c:pt>
                <c:pt idx="13">
                  <c:v>89.32038834951454</c:v>
                </c:pt>
                <c:pt idx="14">
                  <c:v>91.26213592233009</c:v>
                </c:pt>
              </c:numCache>
            </c:numRef>
          </c:val>
          <c:smooth val="0"/>
        </c:ser>
        <c:ser>
          <c:idx val="5"/>
          <c:order val="5"/>
          <c:tx>
            <c:strRef>
              <c:f>'[1]chomage base 100'!$A$19</c:f>
              <c:strCache>
                <c:ptCount val="1"/>
                <c:pt idx="0">
                  <c:v>Saône-et-Loire</c:v>
                </c:pt>
              </c:strCache>
            </c:strRef>
          </c:tx>
          <c:spPr>
            <a:ln w="25400">
              <a:solidFill>
                <a:srgbClr val="D4713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'[1]chomage base 100'!$B$13:$P$13</c:f>
              <c:strCache>
                <c:ptCount val="15"/>
                <c:pt idx="0">
                  <c:v>1er 
trim 2013</c:v>
                </c:pt>
                <c:pt idx="1">
                  <c:v>2ème trim 2013</c:v>
                </c:pt>
                <c:pt idx="2">
                  <c:v>3ème trim 2013</c:v>
                </c:pt>
                <c:pt idx="3">
                  <c:v>4ème trim 2013</c:v>
                </c:pt>
                <c:pt idx="4">
                  <c:v>1er
trim 2014</c:v>
                </c:pt>
                <c:pt idx="5">
                  <c:v>2ème trim 2014</c:v>
                </c:pt>
                <c:pt idx="6">
                  <c:v>3ème trim 2014</c:v>
                </c:pt>
                <c:pt idx="7">
                  <c:v>4ème trim 2014</c:v>
                </c:pt>
                <c:pt idx="8">
                  <c:v>1er trim 2015</c:v>
                </c:pt>
                <c:pt idx="9">
                  <c:v>2ème trim 2015 </c:v>
                </c:pt>
                <c:pt idx="10">
                  <c:v>3ème trim 2015</c:v>
                </c:pt>
                <c:pt idx="11">
                  <c:v>4ème trim 2015</c:v>
                </c:pt>
                <c:pt idx="12">
                  <c:v>1er trim 2016</c:v>
                </c:pt>
                <c:pt idx="13">
                  <c:v>2ème trim 2016</c:v>
                </c:pt>
                <c:pt idx="14">
                  <c:v>3ème trim 2016</c:v>
                </c:pt>
              </c:strCache>
            </c:strRef>
          </c:cat>
          <c:val>
            <c:numRef>
              <c:f>'[1]chomage base 100'!$B$19:$P$19</c:f>
              <c:numCache>
                <c:ptCount val="15"/>
                <c:pt idx="0">
                  <c:v>100</c:v>
                </c:pt>
                <c:pt idx="1">
                  <c:v>100</c:v>
                </c:pt>
                <c:pt idx="2">
                  <c:v>98.93617021276596</c:v>
                </c:pt>
                <c:pt idx="3">
                  <c:v>94.68085106382979</c:v>
                </c:pt>
                <c:pt idx="4">
                  <c:v>94.68085106382979</c:v>
                </c:pt>
                <c:pt idx="5">
                  <c:v>95.74468085106382</c:v>
                </c:pt>
                <c:pt idx="6">
                  <c:v>98.93617021276596</c:v>
                </c:pt>
                <c:pt idx="7">
                  <c:v>100</c:v>
                </c:pt>
                <c:pt idx="8">
                  <c:v>98.93617021276596</c:v>
                </c:pt>
                <c:pt idx="9">
                  <c:v>98.93617021276596</c:v>
                </c:pt>
                <c:pt idx="10">
                  <c:v>98.93617021276596</c:v>
                </c:pt>
                <c:pt idx="11">
                  <c:v>97.8723404255319</c:v>
                </c:pt>
                <c:pt idx="12">
                  <c:v>96.80851063829786</c:v>
                </c:pt>
                <c:pt idx="13">
                  <c:v>96.80851063829786</c:v>
                </c:pt>
                <c:pt idx="14">
                  <c:v>96.80851063829786</c:v>
                </c:pt>
              </c:numCache>
            </c:numRef>
          </c:val>
          <c:smooth val="0"/>
        </c:ser>
        <c:ser>
          <c:idx val="6"/>
          <c:order val="6"/>
          <c:tx>
            <c:strRef>
              <c:f>'[1]chomage base 100'!$A$20</c:f>
              <c:strCache>
                <c:ptCount val="1"/>
                <c:pt idx="0">
                  <c:v>Yonne</c:v>
                </c:pt>
              </c:strCache>
            </c:strRef>
          </c:tx>
          <c:spPr>
            <a:ln w="25400">
              <a:solidFill>
                <a:srgbClr val="9DCD4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'[1]chomage base 100'!$B$13:$P$13</c:f>
              <c:strCache>
                <c:ptCount val="15"/>
                <c:pt idx="0">
                  <c:v>1er 
trim 2013</c:v>
                </c:pt>
                <c:pt idx="1">
                  <c:v>2ème trim 2013</c:v>
                </c:pt>
                <c:pt idx="2">
                  <c:v>3ème trim 2013</c:v>
                </c:pt>
                <c:pt idx="3">
                  <c:v>4ème trim 2013</c:v>
                </c:pt>
                <c:pt idx="4">
                  <c:v>1er
trim 2014</c:v>
                </c:pt>
                <c:pt idx="5">
                  <c:v>2ème trim 2014</c:v>
                </c:pt>
                <c:pt idx="6">
                  <c:v>3ème trim 2014</c:v>
                </c:pt>
                <c:pt idx="7">
                  <c:v>4ème trim 2014</c:v>
                </c:pt>
                <c:pt idx="8">
                  <c:v>1er trim 2015</c:v>
                </c:pt>
                <c:pt idx="9">
                  <c:v>2ème trim 2015 </c:v>
                </c:pt>
                <c:pt idx="10">
                  <c:v>3ème trim 2015</c:v>
                </c:pt>
                <c:pt idx="11">
                  <c:v>4ème trim 2015</c:v>
                </c:pt>
                <c:pt idx="12">
                  <c:v>1er trim 2016</c:v>
                </c:pt>
                <c:pt idx="13">
                  <c:v>2ème trim 2016</c:v>
                </c:pt>
                <c:pt idx="14">
                  <c:v>3ème trim 2016</c:v>
                </c:pt>
              </c:strCache>
            </c:strRef>
          </c:cat>
          <c:val>
            <c:numRef>
              <c:f>'[1]chomage base 100'!$B$20:$P$20</c:f>
              <c:numCache>
                <c:ptCount val="15"/>
                <c:pt idx="0">
                  <c:v>100</c:v>
                </c:pt>
                <c:pt idx="1">
                  <c:v>99.01960784313727</c:v>
                </c:pt>
                <c:pt idx="2">
                  <c:v>98.03921568627452</c:v>
                </c:pt>
                <c:pt idx="3">
                  <c:v>95.09803921568627</c:v>
                </c:pt>
                <c:pt idx="4">
                  <c:v>95.09803921568627</c:v>
                </c:pt>
                <c:pt idx="5">
                  <c:v>95.09803921568627</c:v>
                </c:pt>
                <c:pt idx="6">
                  <c:v>97.05882352941177</c:v>
                </c:pt>
                <c:pt idx="7">
                  <c:v>99.01960784313727</c:v>
                </c:pt>
                <c:pt idx="8">
                  <c:v>97.05882352941177</c:v>
                </c:pt>
                <c:pt idx="9">
                  <c:v>98.03921568627452</c:v>
                </c:pt>
                <c:pt idx="10">
                  <c:v>98.03921568627452</c:v>
                </c:pt>
                <c:pt idx="11">
                  <c:v>95.09803921568627</c:v>
                </c:pt>
                <c:pt idx="12">
                  <c:v>94.11764705882352</c:v>
                </c:pt>
                <c:pt idx="13">
                  <c:v>93.13725490196079</c:v>
                </c:pt>
                <c:pt idx="14">
                  <c:v>94.11764705882352</c:v>
                </c:pt>
              </c:numCache>
            </c:numRef>
          </c:val>
          <c:smooth val="0"/>
        </c:ser>
        <c:ser>
          <c:idx val="7"/>
          <c:order val="7"/>
          <c:tx>
            <c:strRef>
              <c:f>'[1]chomage base 100'!$A$21</c:f>
              <c:strCache>
                <c:ptCount val="1"/>
                <c:pt idx="0">
                  <c:v>Territoire de Belfort</c:v>
                </c:pt>
              </c:strCache>
            </c:strRef>
          </c:tx>
          <c:spPr>
            <a:ln w="25400">
              <a:solidFill>
                <a:srgbClr val="E255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'[1]chomage base 100'!$B$13:$P$13</c:f>
              <c:strCache>
                <c:ptCount val="15"/>
                <c:pt idx="0">
                  <c:v>1er 
trim 2013</c:v>
                </c:pt>
                <c:pt idx="1">
                  <c:v>2ème trim 2013</c:v>
                </c:pt>
                <c:pt idx="2">
                  <c:v>3ème trim 2013</c:v>
                </c:pt>
                <c:pt idx="3">
                  <c:v>4ème trim 2013</c:v>
                </c:pt>
                <c:pt idx="4">
                  <c:v>1er
trim 2014</c:v>
                </c:pt>
                <c:pt idx="5">
                  <c:v>2ème trim 2014</c:v>
                </c:pt>
                <c:pt idx="6">
                  <c:v>3ème trim 2014</c:v>
                </c:pt>
                <c:pt idx="7">
                  <c:v>4ème trim 2014</c:v>
                </c:pt>
                <c:pt idx="8">
                  <c:v>1er trim 2015</c:v>
                </c:pt>
                <c:pt idx="9">
                  <c:v>2ème trim 2015 </c:v>
                </c:pt>
                <c:pt idx="10">
                  <c:v>3ème trim 2015</c:v>
                </c:pt>
                <c:pt idx="11">
                  <c:v>4ème trim 2015</c:v>
                </c:pt>
                <c:pt idx="12">
                  <c:v>1er trim 2016</c:v>
                </c:pt>
                <c:pt idx="13">
                  <c:v>2ème trim 2016</c:v>
                </c:pt>
                <c:pt idx="14">
                  <c:v>3ème trim 2016</c:v>
                </c:pt>
              </c:strCache>
            </c:strRef>
          </c:cat>
          <c:val>
            <c:numRef>
              <c:f>'[1]chomage base 100'!$B$21:$P$21</c:f>
              <c:numCache>
                <c:ptCount val="15"/>
                <c:pt idx="0">
                  <c:v>100</c:v>
                </c:pt>
                <c:pt idx="1">
                  <c:v>99.15254237288134</c:v>
                </c:pt>
                <c:pt idx="2">
                  <c:v>98.3050847457627</c:v>
                </c:pt>
                <c:pt idx="3">
                  <c:v>96.61016949152543</c:v>
                </c:pt>
                <c:pt idx="4">
                  <c:v>98.3050847457627</c:v>
                </c:pt>
                <c:pt idx="5">
                  <c:v>97.45762711864407</c:v>
                </c:pt>
                <c:pt idx="6">
                  <c:v>100</c:v>
                </c:pt>
                <c:pt idx="7">
                  <c:v>100.84745762711864</c:v>
                </c:pt>
                <c:pt idx="8">
                  <c:v>99.15254237288134</c:v>
                </c:pt>
                <c:pt idx="9">
                  <c:v>98.3050847457627</c:v>
                </c:pt>
                <c:pt idx="10">
                  <c:v>99.15254237288134</c:v>
                </c:pt>
                <c:pt idx="11">
                  <c:v>94.91525423728812</c:v>
                </c:pt>
                <c:pt idx="12">
                  <c:v>93.22033898305084</c:v>
                </c:pt>
                <c:pt idx="13">
                  <c:v>91.52542372881356</c:v>
                </c:pt>
                <c:pt idx="14">
                  <c:v>92.37288135593221</c:v>
                </c:pt>
              </c:numCache>
            </c:numRef>
          </c:val>
          <c:smooth val="0"/>
        </c:ser>
        <c:ser>
          <c:idx val="8"/>
          <c:order val="8"/>
          <c:tx>
            <c:strRef>
              <c:f>'[1]chomage base 100'!$A$22</c:f>
              <c:strCache>
                <c:ptCount val="1"/>
                <c:pt idx="0">
                  <c:v>Bourgogne-Franche-Comté</c:v>
                </c:pt>
              </c:strCache>
            </c:strRef>
          </c:tx>
          <c:spPr>
            <a:ln w="25400">
              <a:solidFill>
                <a:srgbClr val="771F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'[1]chomage base 100'!$B$13:$P$13</c:f>
              <c:strCache>
                <c:ptCount val="15"/>
                <c:pt idx="0">
                  <c:v>1er 
trim 2013</c:v>
                </c:pt>
                <c:pt idx="1">
                  <c:v>2ème trim 2013</c:v>
                </c:pt>
                <c:pt idx="2">
                  <c:v>3ème trim 2013</c:v>
                </c:pt>
                <c:pt idx="3">
                  <c:v>4ème trim 2013</c:v>
                </c:pt>
                <c:pt idx="4">
                  <c:v>1er
trim 2014</c:v>
                </c:pt>
                <c:pt idx="5">
                  <c:v>2ème trim 2014</c:v>
                </c:pt>
                <c:pt idx="6">
                  <c:v>3ème trim 2014</c:v>
                </c:pt>
                <c:pt idx="7">
                  <c:v>4ème trim 2014</c:v>
                </c:pt>
                <c:pt idx="8">
                  <c:v>1er trim 2015</c:v>
                </c:pt>
                <c:pt idx="9">
                  <c:v>2ème trim 2015 </c:v>
                </c:pt>
                <c:pt idx="10">
                  <c:v>3ème trim 2015</c:v>
                </c:pt>
                <c:pt idx="11">
                  <c:v>4ème trim 2015</c:v>
                </c:pt>
                <c:pt idx="12">
                  <c:v>1er trim 2016</c:v>
                </c:pt>
                <c:pt idx="13">
                  <c:v>2ème trim 2016</c:v>
                </c:pt>
                <c:pt idx="14">
                  <c:v>3ème trim 2016</c:v>
                </c:pt>
              </c:strCache>
            </c:strRef>
          </c:cat>
          <c:val>
            <c:numRef>
              <c:f>'[1]chomage base 100'!$B$22:$P$22</c:f>
              <c:numCache>
                <c:ptCount val="15"/>
                <c:pt idx="0">
                  <c:v>100</c:v>
                </c:pt>
                <c:pt idx="1">
                  <c:v>100</c:v>
                </c:pt>
                <c:pt idx="2">
                  <c:v>98.93617021276596</c:v>
                </c:pt>
                <c:pt idx="3">
                  <c:v>95.74468085106382</c:v>
                </c:pt>
                <c:pt idx="4">
                  <c:v>96.80851063829786</c:v>
                </c:pt>
                <c:pt idx="5">
                  <c:v>95.74468085106382</c:v>
                </c:pt>
                <c:pt idx="6">
                  <c:v>98.93617021276596</c:v>
                </c:pt>
                <c:pt idx="7">
                  <c:v>100</c:v>
                </c:pt>
                <c:pt idx="8">
                  <c:v>98.93617021276596</c:v>
                </c:pt>
                <c:pt idx="9">
                  <c:v>100</c:v>
                </c:pt>
                <c:pt idx="10">
                  <c:v>100</c:v>
                </c:pt>
                <c:pt idx="11">
                  <c:v>96.80851063829786</c:v>
                </c:pt>
                <c:pt idx="12">
                  <c:v>96.80851063829786</c:v>
                </c:pt>
                <c:pt idx="13">
                  <c:v>94.68085106382979</c:v>
                </c:pt>
                <c:pt idx="14">
                  <c:v>95.74468085106382</c:v>
                </c:pt>
              </c:numCache>
            </c:numRef>
          </c:val>
          <c:smooth val="0"/>
        </c:ser>
        <c:ser>
          <c:idx val="9"/>
          <c:order val="9"/>
          <c:tx>
            <c:strRef>
              <c:f>'[1]chomage base 100'!$A$23</c:f>
              <c:strCache>
                <c:ptCount val="1"/>
                <c:pt idx="0">
                  <c:v>France métropolitaine</c:v>
                </c:pt>
              </c:strCache>
            </c:strRef>
          </c:tx>
          <c:spPr>
            <a:ln w="25400">
              <a:solidFill>
                <a:srgbClr val="21427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'[1]chomage base 100'!$B$13:$P$13</c:f>
              <c:strCache>
                <c:ptCount val="15"/>
                <c:pt idx="0">
                  <c:v>1er 
trim 2013</c:v>
                </c:pt>
                <c:pt idx="1">
                  <c:v>2ème trim 2013</c:v>
                </c:pt>
                <c:pt idx="2">
                  <c:v>3ème trim 2013</c:v>
                </c:pt>
                <c:pt idx="3">
                  <c:v>4ème trim 2013</c:v>
                </c:pt>
                <c:pt idx="4">
                  <c:v>1er
trim 2014</c:v>
                </c:pt>
                <c:pt idx="5">
                  <c:v>2ème trim 2014</c:v>
                </c:pt>
                <c:pt idx="6">
                  <c:v>3ème trim 2014</c:v>
                </c:pt>
                <c:pt idx="7">
                  <c:v>4ème trim 2014</c:v>
                </c:pt>
                <c:pt idx="8">
                  <c:v>1er trim 2015</c:v>
                </c:pt>
                <c:pt idx="9">
                  <c:v>2ème trim 2015 </c:v>
                </c:pt>
                <c:pt idx="10">
                  <c:v>3ème trim 2015</c:v>
                </c:pt>
                <c:pt idx="11">
                  <c:v>4ème trim 2015</c:v>
                </c:pt>
                <c:pt idx="12">
                  <c:v>1er trim 2016</c:v>
                </c:pt>
                <c:pt idx="13">
                  <c:v>2ème trim 2016</c:v>
                </c:pt>
                <c:pt idx="14">
                  <c:v>3ème trim 2016</c:v>
                </c:pt>
              </c:strCache>
            </c:strRef>
          </c:cat>
          <c:val>
            <c:numRef>
              <c:f>'[1]chomage base 100'!$B$23:$P$23</c:f>
              <c:numCache>
                <c:ptCount val="15"/>
                <c:pt idx="0">
                  <c:v>100</c:v>
                </c:pt>
                <c:pt idx="1">
                  <c:v>101.01010101010101</c:v>
                </c:pt>
                <c:pt idx="2">
                  <c:v>100</c:v>
                </c:pt>
                <c:pt idx="3">
                  <c:v>97.97979797979797</c:v>
                </c:pt>
                <c:pt idx="4">
                  <c:v>98.98989898989899</c:v>
                </c:pt>
                <c:pt idx="5">
                  <c:v>97.97979797979797</c:v>
                </c:pt>
                <c:pt idx="6">
                  <c:v>101.01010101010101</c:v>
                </c:pt>
                <c:pt idx="7">
                  <c:v>102.020202020202</c:v>
                </c:pt>
                <c:pt idx="8">
                  <c:v>101.01010101010101</c:v>
                </c:pt>
                <c:pt idx="9">
                  <c:v>102.020202020202</c:v>
                </c:pt>
                <c:pt idx="10">
                  <c:v>103.03030303030303</c:v>
                </c:pt>
                <c:pt idx="11">
                  <c:v>100</c:v>
                </c:pt>
                <c:pt idx="12">
                  <c:v>100</c:v>
                </c:pt>
                <c:pt idx="13">
                  <c:v>96.96969696969695</c:v>
                </c:pt>
                <c:pt idx="14">
                  <c:v>97.97979797979797</c:v>
                </c:pt>
              </c:numCache>
            </c:numRef>
          </c:val>
          <c:smooth val="0"/>
        </c:ser>
        <c:marker val="1"/>
        <c:axId val="54499235"/>
        <c:axId val="20731068"/>
      </c:lineChart>
      <c:catAx>
        <c:axId val="54499235"/>
        <c:scaling>
          <c:orientation val="minMax"/>
        </c:scaling>
        <c:axPos val="b"/>
        <c:delete val="0"/>
        <c:numFmt formatCode="General" sourceLinked="1"/>
        <c:majorTickMark val="out"/>
        <c:minorTickMark val="none"/>
        <c:tickLblPos val="nextTo"/>
        <c:crossAx val="20731068"/>
        <c:crosses val="autoZero"/>
        <c:auto val="1"/>
        <c:lblOffset val="100"/>
        <c:noMultiLvlLbl val="0"/>
      </c:catAx>
      <c:valAx>
        <c:axId val="20731068"/>
        <c:scaling>
          <c:orientation val="minMax"/>
          <c:max val="105"/>
          <c:min val="89"/>
        </c:scaling>
        <c:axPos val="l"/>
        <c:majorGridlines>
          <c:spPr>
            <a:ln w="3175">
              <a:solidFill>
                <a:srgbClr val="C9DAF0"/>
              </a:solidFill>
            </a:ln>
          </c:spPr>
        </c:majorGridlines>
        <c:delete val="0"/>
        <c:numFmt formatCode="General" sourceLinked="1"/>
        <c:majorTickMark val="out"/>
        <c:minorTickMark val="none"/>
        <c:tickLblPos val="nextTo"/>
        <c:crossAx val="54499235"/>
        <c:crossesAt val="1"/>
        <c:crossBetween val="midCat"/>
        <c:dispUnits/>
      </c:valAx>
      <c:spPr>
        <a:solidFill>
          <a:srgbClr val="FFFFFF"/>
        </a:solidFill>
        <a:ln w="12700">
          <a:solidFill>
            <a:srgbClr val="C9DAF0"/>
          </a:solidFill>
        </a:ln>
      </c:spPr>
    </c:plotArea>
    <c:legend>
      <c:legendPos val="r"/>
      <c:layout>
        <c:manualLayout>
          <c:xMode val="edge"/>
          <c:yMode val="edge"/>
          <c:x val="0.77725"/>
          <c:y val="0.11425"/>
        </c:manualLayout>
      </c:layout>
      <c:overlay val="0"/>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Taux de recours aux soins dentaires parmi les consommants d'au moins un soin en 2014 (en %)</a:t>
            </a:r>
          </a:p>
        </c:rich>
      </c:tx>
      <c:layout>
        <c:manualLayout>
          <c:xMode val="factor"/>
          <c:yMode val="factor"/>
          <c:x val="-0.0015"/>
          <c:y val="-0.02125"/>
        </c:manualLayout>
      </c:layout>
      <c:spPr>
        <a:noFill/>
        <a:ln>
          <a:noFill/>
        </a:ln>
      </c:spPr>
    </c:title>
    <c:plotArea>
      <c:layout>
        <c:manualLayout>
          <c:xMode val="edge"/>
          <c:yMode val="edge"/>
          <c:x val="0.011"/>
          <c:y val="0.123"/>
          <c:w val="0.8625"/>
          <c:h val="0.849"/>
        </c:manualLayout>
      </c:layout>
      <c:barChart>
        <c:barDir val="bar"/>
        <c:grouping val="clustered"/>
        <c:varyColors val="0"/>
        <c:ser>
          <c:idx val="0"/>
          <c:order val="0"/>
          <c:tx>
            <c:strRef>
              <c:f>'[1]santé-cmu'!$B$2</c:f>
              <c:strCache>
                <c:ptCount val="1"/>
                <c:pt idx="0">
                  <c:v>Non bénéficiaires de la CMU-C</c:v>
                </c:pt>
              </c:strCache>
            </c:strRef>
          </c:tx>
          <c:spPr>
            <a:solidFill>
              <a:srgbClr val="771F5B"/>
            </a:solidFill>
          </c:spPr>
          <c:invertIfNegative val="0"/>
          <c:extLst>
            <c:ext xmlns:c14="http://schemas.microsoft.com/office/drawing/2007/8/2/chart" uri="{6F2FDCE9-48DA-4B69-8628-5D25D57E5C99}">
              <c14:invertSolidFillFmt>
                <c14:spPr>
                  <a:solidFill>
                    <a:srgbClr val="FFFFFF"/>
                  </a:solidFill>
                </c14:spPr>
              </c14:invertSolidFillFmt>
            </c:ext>
          </c:extLst>
          <c:cat>
            <c:strRef>
              <c:f>'[1]santé-cmu'!$A$3:$A$12</c:f>
              <c:strCache>
                <c:ptCount val="10"/>
                <c:pt idx="0">
                  <c:v>Bourgogne-Franche-Comté</c:v>
                </c:pt>
                <c:pt idx="1">
                  <c:v>France métropolitaine</c:v>
                </c:pt>
                <c:pt idx="2">
                  <c:v>Territoire de Belfort</c:v>
                </c:pt>
                <c:pt idx="3">
                  <c:v>Yonne</c:v>
                </c:pt>
                <c:pt idx="4">
                  <c:v>Saône-et-Loire</c:v>
                </c:pt>
                <c:pt idx="5">
                  <c:v>Haute-Saône</c:v>
                </c:pt>
                <c:pt idx="6">
                  <c:v>Nièvre</c:v>
                </c:pt>
                <c:pt idx="7">
                  <c:v>Jura</c:v>
                </c:pt>
                <c:pt idx="8">
                  <c:v>Doubs</c:v>
                </c:pt>
                <c:pt idx="9">
                  <c:v>Côte-d'Or</c:v>
                </c:pt>
              </c:strCache>
            </c:strRef>
          </c:cat>
          <c:val>
            <c:numRef>
              <c:f>'[1]santé-cmu'!$B$3:$B$12</c:f>
              <c:numCache>
                <c:ptCount val="10"/>
                <c:pt idx="0">
                  <c:v>40.54</c:v>
                </c:pt>
                <c:pt idx="1">
                  <c:v>40.68</c:v>
                </c:pt>
                <c:pt idx="2">
                  <c:v>43.76</c:v>
                </c:pt>
                <c:pt idx="3">
                  <c:v>37.58</c:v>
                </c:pt>
                <c:pt idx="4">
                  <c:v>39.15</c:v>
                </c:pt>
                <c:pt idx="5">
                  <c:v>40.87</c:v>
                </c:pt>
                <c:pt idx="6">
                  <c:v>37.65</c:v>
                </c:pt>
                <c:pt idx="7">
                  <c:v>42.04</c:v>
                </c:pt>
                <c:pt idx="8">
                  <c:v>41.66</c:v>
                </c:pt>
                <c:pt idx="9">
                  <c:v>41.86</c:v>
                </c:pt>
              </c:numCache>
            </c:numRef>
          </c:val>
        </c:ser>
        <c:ser>
          <c:idx val="1"/>
          <c:order val="1"/>
          <c:tx>
            <c:strRef>
              <c:f>'[1]santé-cmu'!$C$2</c:f>
              <c:strCache>
                <c:ptCount val="1"/>
                <c:pt idx="0">
                  <c:v>Bénéficiaires de la CMU-C</c:v>
                </c:pt>
              </c:strCache>
            </c:strRef>
          </c:tx>
          <c:spPr>
            <a:solidFill>
              <a:srgbClr val="005289"/>
            </a:solidFill>
          </c:spPr>
          <c:invertIfNegative val="0"/>
          <c:extLst>
            <c:ext xmlns:c14="http://schemas.microsoft.com/office/drawing/2007/8/2/chart" uri="{6F2FDCE9-48DA-4B69-8628-5D25D57E5C99}">
              <c14:invertSolidFillFmt>
                <c14:spPr>
                  <a:solidFill>
                    <a:srgbClr val="FFFFFF"/>
                  </a:solidFill>
                </c14:spPr>
              </c14:invertSolidFillFmt>
            </c:ext>
          </c:extLst>
          <c:cat>
            <c:strRef>
              <c:f>'[1]santé-cmu'!$A$3:$A$12</c:f>
              <c:strCache>
                <c:ptCount val="10"/>
                <c:pt idx="0">
                  <c:v>Bourgogne-Franche-Comté</c:v>
                </c:pt>
                <c:pt idx="1">
                  <c:v>France métropolitaine</c:v>
                </c:pt>
                <c:pt idx="2">
                  <c:v>Territoire de Belfort</c:v>
                </c:pt>
                <c:pt idx="3">
                  <c:v>Yonne</c:v>
                </c:pt>
                <c:pt idx="4">
                  <c:v>Saône-et-Loire</c:v>
                </c:pt>
                <c:pt idx="5">
                  <c:v>Haute-Saône</c:v>
                </c:pt>
                <c:pt idx="6">
                  <c:v>Nièvre</c:v>
                </c:pt>
                <c:pt idx="7">
                  <c:v>Jura</c:v>
                </c:pt>
                <c:pt idx="8">
                  <c:v>Doubs</c:v>
                </c:pt>
                <c:pt idx="9">
                  <c:v>Côte-d'Or</c:v>
                </c:pt>
              </c:strCache>
            </c:strRef>
          </c:cat>
          <c:val>
            <c:numRef>
              <c:f>'[1]santé-cmu'!$C$3:$C$12</c:f>
              <c:numCache>
                <c:ptCount val="10"/>
                <c:pt idx="0">
                  <c:v>36.15</c:v>
                </c:pt>
                <c:pt idx="1">
                  <c:v>37.9</c:v>
                </c:pt>
                <c:pt idx="2">
                  <c:v>39.22</c:v>
                </c:pt>
                <c:pt idx="3">
                  <c:v>30.44</c:v>
                </c:pt>
                <c:pt idx="4">
                  <c:v>37.26</c:v>
                </c:pt>
                <c:pt idx="5">
                  <c:v>33.79</c:v>
                </c:pt>
                <c:pt idx="6">
                  <c:v>33.7</c:v>
                </c:pt>
                <c:pt idx="7">
                  <c:v>38.5</c:v>
                </c:pt>
                <c:pt idx="8">
                  <c:v>37.55</c:v>
                </c:pt>
                <c:pt idx="9">
                  <c:v>37.49</c:v>
                </c:pt>
              </c:numCache>
            </c:numRef>
          </c:val>
        </c:ser>
        <c:gapWidth val="110"/>
        <c:axId val="52361885"/>
        <c:axId val="1494918"/>
      </c:barChart>
      <c:catAx>
        <c:axId val="5236188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94918"/>
        <c:crosses val="autoZero"/>
        <c:auto val="1"/>
        <c:lblOffset val="100"/>
        <c:noMultiLvlLbl val="0"/>
      </c:catAx>
      <c:valAx>
        <c:axId val="1494918"/>
        <c:scaling>
          <c:orientation val="minMax"/>
        </c:scaling>
        <c:axPos val="b"/>
        <c:majorGridlines>
          <c:spPr>
            <a:ln w="3175">
              <a:solidFill>
                <a:srgbClr val="C9DAF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361885"/>
        <c:crossesAt val="1"/>
        <c:crossBetween val="between"/>
        <c:dispUnits/>
      </c:valAx>
      <c:spPr>
        <a:solidFill>
          <a:srgbClr val="FFFFFF"/>
        </a:solidFill>
        <a:ln w="12700">
          <a:solidFill>
            <a:srgbClr val="C9DAF0"/>
          </a:solidFill>
        </a:ln>
      </c:spPr>
    </c:plotArea>
    <c:legend>
      <c:legendPos val="r"/>
      <c:layout>
        <c:manualLayout>
          <c:xMode val="edge"/>
          <c:yMode val="edge"/>
          <c:x val="0.7925"/>
          <c:y val="0.47"/>
        </c:manualLayout>
      </c:layout>
      <c:overlay val="0"/>
    </c:legend>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Taux de demi-pensionnaires dans les collèges en 2016</a:t>
            </a:r>
          </a:p>
        </c:rich>
      </c:tx>
      <c:layout/>
      <c:spPr>
        <a:noFill/>
        <a:ln>
          <a:noFill/>
        </a:ln>
      </c:spPr>
    </c:title>
    <c:plotArea>
      <c:layout>
        <c:manualLayout>
          <c:xMode val="edge"/>
          <c:yMode val="edge"/>
          <c:x val="0.0605"/>
          <c:y val="0.1045"/>
          <c:w val="0.83075"/>
          <c:h val="0.8955"/>
        </c:manualLayout>
      </c:layout>
      <c:barChart>
        <c:barDir val="col"/>
        <c:grouping val="clustered"/>
        <c:varyColors val="0"/>
        <c:ser>
          <c:idx val="0"/>
          <c:order val="0"/>
          <c:tx>
            <c:strRef>
              <c:f>'[1]demi pension'!$C$1</c:f>
              <c:strCache>
                <c:ptCount val="1"/>
                <c:pt idx="0">
                  <c:v>En éducation prioritaire</c:v>
                </c:pt>
              </c:strCache>
            </c:strRef>
          </c:tx>
          <c:spPr>
            <a:solidFill>
              <a:srgbClr val="00528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289"/>
              </a:solidFill>
            </c:spPr>
          </c:dPt>
          <c:cat>
            <c:strRef>
              <c:f>'[1]demi pension'!$B$2:$B$10</c:f>
              <c:strCache>
                <c:ptCount val="9"/>
                <c:pt idx="0">
                  <c:v>Doubs</c:v>
                </c:pt>
                <c:pt idx="1">
                  <c:v>Territoire de Belfort</c:v>
                </c:pt>
                <c:pt idx="2">
                  <c:v>Côte-d'Or</c:v>
                </c:pt>
                <c:pt idx="3">
                  <c:v>Saône-et-Loire</c:v>
                </c:pt>
                <c:pt idx="4">
                  <c:v>Nièvre</c:v>
                </c:pt>
                <c:pt idx="5">
                  <c:v>Yonne</c:v>
                </c:pt>
                <c:pt idx="6">
                  <c:v>Jura</c:v>
                </c:pt>
                <c:pt idx="7">
                  <c:v>Haute-Saône</c:v>
                </c:pt>
                <c:pt idx="8">
                  <c:v>Bourgogne-Franche-Comté</c:v>
                </c:pt>
              </c:strCache>
            </c:strRef>
          </c:cat>
          <c:val>
            <c:numRef>
              <c:f>'[1]demi pension'!$C$2:$C$10</c:f>
              <c:numCache>
                <c:ptCount val="9"/>
                <c:pt idx="0">
                  <c:v>26.9493844049248</c:v>
                </c:pt>
                <c:pt idx="1">
                  <c:v>43.4754521963824</c:v>
                </c:pt>
                <c:pt idx="2">
                  <c:v>48.7</c:v>
                </c:pt>
                <c:pt idx="3">
                  <c:v>50.920245398773</c:v>
                </c:pt>
                <c:pt idx="4">
                  <c:v>54.1427826993226</c:v>
                </c:pt>
                <c:pt idx="5">
                  <c:v>56.0555555555556</c:v>
                </c:pt>
                <c:pt idx="6">
                  <c:v>56.4771668219944</c:v>
                </c:pt>
                <c:pt idx="7">
                  <c:v>68.3479155944416</c:v>
                </c:pt>
                <c:pt idx="8">
                  <c:v>48.8</c:v>
                </c:pt>
              </c:numCache>
            </c:numRef>
          </c:val>
        </c:ser>
        <c:ser>
          <c:idx val="1"/>
          <c:order val="1"/>
          <c:tx>
            <c:strRef>
              <c:f>'[1]demi pension'!$D$1</c:f>
              <c:strCache>
                <c:ptCount val="1"/>
                <c:pt idx="0">
                  <c:v>Hors éducation prioritaire</c:v>
                </c:pt>
              </c:strCache>
            </c:strRef>
          </c:tx>
          <c:spPr>
            <a:solidFill>
              <a:srgbClr val="771F5B"/>
            </a:solidFill>
          </c:spPr>
          <c:invertIfNegative val="0"/>
          <c:extLst>
            <c:ext xmlns:c14="http://schemas.microsoft.com/office/drawing/2007/8/2/chart" uri="{6F2FDCE9-48DA-4B69-8628-5D25D57E5C99}">
              <c14:invertSolidFillFmt>
                <c14:spPr>
                  <a:solidFill>
                    <a:srgbClr val="FFFFFF"/>
                  </a:solidFill>
                </c14:spPr>
              </c14:invertSolidFillFmt>
            </c:ext>
          </c:extLst>
          <c:cat>
            <c:strRef>
              <c:f>'[1]demi pension'!$B$2:$B$10</c:f>
              <c:strCache>
                <c:ptCount val="9"/>
                <c:pt idx="0">
                  <c:v>Doubs</c:v>
                </c:pt>
                <c:pt idx="1">
                  <c:v>Territoire de Belfort</c:v>
                </c:pt>
                <c:pt idx="2">
                  <c:v>Côte-d'Or</c:v>
                </c:pt>
                <c:pt idx="3">
                  <c:v>Saône-et-Loire</c:v>
                </c:pt>
                <c:pt idx="4">
                  <c:v>Nièvre</c:v>
                </c:pt>
                <c:pt idx="5">
                  <c:v>Yonne</c:v>
                </c:pt>
                <c:pt idx="6">
                  <c:v>Jura</c:v>
                </c:pt>
                <c:pt idx="7">
                  <c:v>Haute-Saône</c:v>
                </c:pt>
                <c:pt idx="8">
                  <c:v>Bourgogne-Franche-Comté</c:v>
                </c:pt>
              </c:strCache>
            </c:strRef>
          </c:cat>
          <c:val>
            <c:numRef>
              <c:f>'[1]demi pension'!$D$2:$D$10</c:f>
              <c:numCache>
                <c:ptCount val="9"/>
                <c:pt idx="0">
                  <c:v>75.0379294957608</c:v>
                </c:pt>
                <c:pt idx="1">
                  <c:v>63.2854578096948</c:v>
                </c:pt>
                <c:pt idx="2">
                  <c:v>74.3</c:v>
                </c:pt>
                <c:pt idx="3">
                  <c:v>72.4645509790682</c:v>
                </c:pt>
                <c:pt idx="4">
                  <c:v>73.4237382916259</c:v>
                </c:pt>
                <c:pt idx="5">
                  <c:v>73.6917335027396</c:v>
                </c:pt>
                <c:pt idx="6">
                  <c:v>75.7077545278706</c:v>
                </c:pt>
                <c:pt idx="7">
                  <c:v>78.6252354048964</c:v>
                </c:pt>
                <c:pt idx="8">
                  <c:v>73.9</c:v>
                </c:pt>
              </c:numCache>
            </c:numRef>
          </c:val>
        </c:ser>
        <c:axId val="13454263"/>
        <c:axId val="53979504"/>
      </c:barChart>
      <c:catAx>
        <c:axId val="13454263"/>
        <c:scaling>
          <c:orientation val="minMax"/>
        </c:scaling>
        <c:axPos val="b"/>
        <c:delete val="0"/>
        <c:numFmt formatCode="General" sourceLinked="1"/>
        <c:majorTickMark val="out"/>
        <c:minorTickMark val="none"/>
        <c:tickLblPos val="nextTo"/>
        <c:txPr>
          <a:bodyPr vert="horz" rot="-2700000"/>
          <a:lstStyle/>
          <a:p>
            <a:pPr>
              <a:defRPr lang="en-US" cap="none" sz="850" b="0" i="0" u="none" baseline="0">
                <a:latin typeface="Arial"/>
                <a:ea typeface="Arial"/>
                <a:cs typeface="Arial"/>
              </a:defRPr>
            </a:pPr>
          </a:p>
        </c:txPr>
        <c:crossAx val="53979504"/>
        <c:crosses val="autoZero"/>
        <c:auto val="1"/>
        <c:lblOffset val="100"/>
        <c:noMultiLvlLbl val="0"/>
      </c:catAx>
      <c:valAx>
        <c:axId val="53979504"/>
        <c:scaling>
          <c:orientation val="minMax"/>
        </c:scaling>
        <c:axPos val="l"/>
        <c:majorGridlines>
          <c:spPr>
            <a:ln w="3175">
              <a:solidFill>
                <a:srgbClr val="C9DAF0"/>
              </a:solidFill>
            </a:ln>
          </c:spPr>
        </c:majorGridlines>
        <c:delete val="0"/>
        <c:numFmt formatCode="General" sourceLinked="1"/>
        <c:majorTickMark val="out"/>
        <c:minorTickMark val="none"/>
        <c:tickLblPos val="nextTo"/>
        <c:crossAx val="13454263"/>
        <c:crossesAt val="1"/>
        <c:crossBetween val="between"/>
        <c:dispUnits/>
      </c:valAx>
      <c:spPr>
        <a:solidFill>
          <a:srgbClr val="FFFFFF"/>
        </a:solidFill>
        <a:ln w="12700">
          <a:solidFill>
            <a:srgbClr val="C9DAF0"/>
          </a:solidFill>
        </a:ln>
      </c:spPr>
    </c:plotArea>
    <c:legend>
      <c:legendPos val="r"/>
      <c:layout>
        <c:manualLayout>
          <c:xMode val="edge"/>
          <c:yMode val="edge"/>
          <c:x val="0.122"/>
          <c:y val="0.092"/>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Nombre de dossiers de surendettement pour 100 000 habitants de 15 ans et plus </a:t>
            </a:r>
          </a:p>
        </c:rich>
      </c:tx>
      <c:layout/>
      <c:spPr>
        <a:noFill/>
        <a:ln>
          <a:noFill/>
        </a:ln>
      </c:spPr>
    </c:title>
    <c:plotArea>
      <c:layout/>
      <c:barChart>
        <c:barDir val="bar"/>
        <c:grouping val="clustered"/>
        <c:varyColors val="0"/>
        <c:ser>
          <c:idx val="0"/>
          <c:order val="0"/>
          <c:tx>
            <c:strRef>
              <c:f>'[1]surendettement'!$B$1</c:f>
              <c:strCache>
                <c:ptCount val="1"/>
                <c:pt idx="0">
                  <c:v>Nombre de dossiers pour 100 000 habitants </c:v>
                </c:pt>
              </c:strCache>
            </c:strRef>
          </c:tx>
          <c:spPr>
            <a:solidFill>
              <a:srgbClr val="00528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71F5B"/>
              </a:solidFill>
            </c:spPr>
          </c:dPt>
          <c:dPt>
            <c:idx val="1"/>
            <c:invertIfNegative val="0"/>
            <c:spPr>
              <a:solidFill>
                <a:srgbClr val="771F5B"/>
              </a:solidFill>
            </c:spPr>
          </c:dPt>
          <c:cat>
            <c:strRef>
              <c:f>'[1]surendettement'!$A$2:$A$11</c:f>
              <c:strCache>
                <c:ptCount val="10"/>
                <c:pt idx="0">
                  <c:v>Bourgogne-Franche-Comté</c:v>
                </c:pt>
                <c:pt idx="1">
                  <c:v>France métropolitaine</c:v>
                </c:pt>
                <c:pt idx="2">
                  <c:v>Haute-Saône</c:v>
                </c:pt>
                <c:pt idx="3">
                  <c:v>Doubs</c:v>
                </c:pt>
                <c:pt idx="4">
                  <c:v>Jura</c:v>
                </c:pt>
                <c:pt idx="5">
                  <c:v>Côte-d'Or</c:v>
                </c:pt>
                <c:pt idx="6">
                  <c:v>Saône-et-Loire</c:v>
                </c:pt>
                <c:pt idx="7">
                  <c:v>Territoire de Belfort</c:v>
                </c:pt>
                <c:pt idx="8">
                  <c:v>Yonne</c:v>
                </c:pt>
                <c:pt idx="9">
                  <c:v>Nièvre</c:v>
                </c:pt>
              </c:strCache>
            </c:strRef>
          </c:cat>
          <c:val>
            <c:numRef>
              <c:f>'[1]surendettement'!$B$2:$B$11</c:f>
              <c:numCache>
                <c:ptCount val="10"/>
                <c:pt idx="0">
                  <c:v>470</c:v>
                </c:pt>
                <c:pt idx="1">
                  <c:v>417</c:v>
                </c:pt>
                <c:pt idx="2">
                  <c:v>395</c:v>
                </c:pt>
                <c:pt idx="3">
                  <c:v>401</c:v>
                </c:pt>
                <c:pt idx="4">
                  <c:v>419</c:v>
                </c:pt>
                <c:pt idx="5">
                  <c:v>450</c:v>
                </c:pt>
                <c:pt idx="6">
                  <c:v>481</c:v>
                </c:pt>
                <c:pt idx="7">
                  <c:v>535</c:v>
                </c:pt>
                <c:pt idx="8">
                  <c:v>552</c:v>
                </c:pt>
                <c:pt idx="9">
                  <c:v>629</c:v>
                </c:pt>
              </c:numCache>
            </c:numRef>
          </c:val>
        </c:ser>
        <c:axId val="16053489"/>
        <c:axId val="10263674"/>
      </c:barChart>
      <c:catAx>
        <c:axId val="16053489"/>
        <c:scaling>
          <c:orientation val="minMax"/>
        </c:scaling>
        <c:axPos val="l"/>
        <c:delete val="0"/>
        <c:numFmt formatCode="General" sourceLinked="1"/>
        <c:majorTickMark val="out"/>
        <c:minorTickMark val="none"/>
        <c:tickLblPos val="nextTo"/>
        <c:crossAx val="10263674"/>
        <c:crosses val="autoZero"/>
        <c:auto val="1"/>
        <c:lblOffset val="100"/>
        <c:noMultiLvlLbl val="0"/>
      </c:catAx>
      <c:valAx>
        <c:axId val="10263674"/>
        <c:scaling>
          <c:orientation val="minMax"/>
        </c:scaling>
        <c:axPos val="b"/>
        <c:majorGridlines>
          <c:spPr>
            <a:ln w="3175">
              <a:solidFill>
                <a:srgbClr val="C9DAF0"/>
              </a:solidFill>
            </a:ln>
          </c:spPr>
        </c:majorGridlines>
        <c:delete val="0"/>
        <c:numFmt formatCode="General" sourceLinked="1"/>
        <c:majorTickMark val="out"/>
        <c:minorTickMark val="none"/>
        <c:tickLblPos val="nextTo"/>
        <c:crossAx val="16053489"/>
        <c:crossesAt val="1"/>
        <c:crossBetween val="between"/>
        <c:dispUnits/>
      </c:valAx>
      <c:spPr>
        <a:solidFill>
          <a:srgbClr val="FFFFFF"/>
        </a:solidFill>
        <a:ln w="12700">
          <a:solidFill>
            <a:srgbClr val="C9DAF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26</xdr:row>
      <xdr:rowOff>0</xdr:rowOff>
    </xdr:from>
    <xdr:to>
      <xdr:col>4</xdr:col>
      <xdr:colOff>47625</xdr:colOff>
      <xdr:row>49</xdr:row>
      <xdr:rowOff>76200</xdr:rowOff>
    </xdr:to>
    <xdr:graphicFrame>
      <xdr:nvGraphicFramePr>
        <xdr:cNvPr id="1" name="Chart 4"/>
        <xdr:cNvGraphicFramePr/>
      </xdr:nvGraphicFramePr>
      <xdr:xfrm>
        <a:off x="104775" y="4933950"/>
        <a:ext cx="6562725" cy="3800475"/>
      </xdr:xfrm>
      <a:graphic>
        <a:graphicData uri="http://schemas.openxmlformats.org/drawingml/2006/chart">
          <c:chart xmlns:c="http://schemas.openxmlformats.org/drawingml/2006/chart" r:id="rId1"/>
        </a:graphicData>
      </a:graphic>
    </xdr:graphicFrame>
    <xdr:clientData/>
  </xdr:twoCellAnchor>
  <xdr:twoCellAnchor>
    <xdr:from>
      <xdr:col>4</xdr:col>
      <xdr:colOff>123825</xdr:colOff>
      <xdr:row>25</xdr:row>
      <xdr:rowOff>104775</xdr:rowOff>
    </xdr:from>
    <xdr:to>
      <xdr:col>8</xdr:col>
      <xdr:colOff>923925</xdr:colOff>
      <xdr:row>49</xdr:row>
      <xdr:rowOff>85725</xdr:rowOff>
    </xdr:to>
    <xdr:graphicFrame>
      <xdr:nvGraphicFramePr>
        <xdr:cNvPr id="2" name="Chart 5"/>
        <xdr:cNvGraphicFramePr/>
      </xdr:nvGraphicFramePr>
      <xdr:xfrm>
        <a:off x="6743700" y="4876800"/>
        <a:ext cx="6772275" cy="3867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133350</xdr:rowOff>
    </xdr:from>
    <xdr:to>
      <xdr:col>11</xdr:col>
      <xdr:colOff>704850</xdr:colOff>
      <xdr:row>51</xdr:row>
      <xdr:rowOff>28575</xdr:rowOff>
    </xdr:to>
    <xdr:graphicFrame>
      <xdr:nvGraphicFramePr>
        <xdr:cNvPr id="1" name="Chart 5"/>
        <xdr:cNvGraphicFramePr/>
      </xdr:nvGraphicFramePr>
      <xdr:xfrm>
        <a:off x="333375" y="4343400"/>
        <a:ext cx="10277475" cy="4429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23</xdr:row>
      <xdr:rowOff>38100</xdr:rowOff>
    </xdr:from>
    <xdr:to>
      <xdr:col>9</xdr:col>
      <xdr:colOff>381000</xdr:colOff>
      <xdr:row>42</xdr:row>
      <xdr:rowOff>114300</xdr:rowOff>
    </xdr:to>
    <xdr:graphicFrame>
      <xdr:nvGraphicFramePr>
        <xdr:cNvPr id="1" name="Chart 1"/>
        <xdr:cNvGraphicFramePr/>
      </xdr:nvGraphicFramePr>
      <xdr:xfrm>
        <a:off x="123825" y="4305300"/>
        <a:ext cx="8686800" cy="3152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57</xdr:row>
      <xdr:rowOff>9525</xdr:rowOff>
    </xdr:from>
    <xdr:to>
      <xdr:col>7</xdr:col>
      <xdr:colOff>276225</xdr:colOff>
      <xdr:row>77</xdr:row>
      <xdr:rowOff>0</xdr:rowOff>
    </xdr:to>
    <xdr:graphicFrame>
      <xdr:nvGraphicFramePr>
        <xdr:cNvPr id="1" name="Chart 1"/>
        <xdr:cNvGraphicFramePr/>
      </xdr:nvGraphicFramePr>
      <xdr:xfrm>
        <a:off x="371475" y="10001250"/>
        <a:ext cx="6838950" cy="32289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21</xdr:row>
      <xdr:rowOff>76200</xdr:rowOff>
    </xdr:from>
    <xdr:to>
      <xdr:col>5</xdr:col>
      <xdr:colOff>1028700</xdr:colOff>
      <xdr:row>45</xdr:row>
      <xdr:rowOff>123825</xdr:rowOff>
    </xdr:to>
    <xdr:graphicFrame>
      <xdr:nvGraphicFramePr>
        <xdr:cNvPr id="1" name="Chart 1"/>
        <xdr:cNvGraphicFramePr/>
      </xdr:nvGraphicFramePr>
      <xdr:xfrm>
        <a:off x="219075" y="3905250"/>
        <a:ext cx="8077200" cy="3933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ph%20ppp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omage base 100"/>
      <sheetName val="santé-cmu"/>
      <sheetName val="impact syst socio-fisc"/>
      <sheetName val="surendettement"/>
      <sheetName val="demi pension"/>
      <sheetName val="Feuil3"/>
    </sheetNames>
    <sheetDataSet>
      <sheetData sheetId="0">
        <row r="13">
          <cell r="B13" t="str">
            <v>1er 
trim 2013</v>
          </cell>
          <cell r="C13" t="str">
            <v>2ème trim 2013</v>
          </cell>
          <cell r="D13" t="str">
            <v>3ème trim 2013</v>
          </cell>
          <cell r="E13" t="str">
            <v>4ème trim 2013</v>
          </cell>
          <cell r="F13" t="str">
            <v>1er
trim 2014</v>
          </cell>
          <cell r="G13" t="str">
            <v>2ème trim 2014</v>
          </cell>
          <cell r="H13" t="str">
            <v>3ème trim 2014</v>
          </cell>
          <cell r="I13" t="str">
            <v>4ème trim 2014</v>
          </cell>
          <cell r="J13" t="str">
            <v>1er trim 2015</v>
          </cell>
          <cell r="K13" t="str">
            <v>2ème trim 2015 </v>
          </cell>
          <cell r="L13" t="str">
            <v>3ème trim 2015</v>
          </cell>
          <cell r="M13" t="str">
            <v>4ème trim 2015</v>
          </cell>
          <cell r="N13" t="str">
            <v>1er trim 2016</v>
          </cell>
          <cell r="O13" t="str">
            <v>2ème trim 2016</v>
          </cell>
          <cell r="P13" t="str">
            <v>3ème trim 2016</v>
          </cell>
        </row>
        <row r="14">
          <cell r="A14" t="str">
            <v>Côte-d'Or</v>
          </cell>
          <cell r="B14">
            <v>100</v>
          </cell>
          <cell r="C14">
            <v>101.16279069767442</v>
          </cell>
          <cell r="D14">
            <v>98.83720930232559</v>
          </cell>
          <cell r="E14">
            <v>95.34883720930232</v>
          </cell>
          <cell r="F14">
            <v>95.34883720930232</v>
          </cell>
          <cell r="G14">
            <v>96.51162790697676</v>
          </cell>
          <cell r="H14">
            <v>98.83720930232559</v>
          </cell>
          <cell r="I14">
            <v>101.16279069767442</v>
          </cell>
          <cell r="J14">
            <v>100</v>
          </cell>
          <cell r="K14">
            <v>101.16279069767442</v>
          </cell>
          <cell r="L14">
            <v>101.16279069767442</v>
          </cell>
          <cell r="M14">
            <v>100</v>
          </cell>
          <cell r="N14">
            <v>100</v>
          </cell>
          <cell r="O14">
            <v>97.67441860465117</v>
          </cell>
          <cell r="P14">
            <v>96.51162790697676</v>
          </cell>
        </row>
        <row r="15">
          <cell r="A15" t="str">
            <v>Doubs</v>
          </cell>
          <cell r="B15">
            <v>100</v>
          </cell>
          <cell r="C15">
            <v>98.95833333333334</v>
          </cell>
          <cell r="D15">
            <v>97.91666666666667</v>
          </cell>
          <cell r="E15">
            <v>94.79166666666666</v>
          </cell>
          <cell r="F15">
            <v>96.87500000000001</v>
          </cell>
          <cell r="G15">
            <v>95.83333333333333</v>
          </cell>
          <cell r="H15">
            <v>97.91666666666667</v>
          </cell>
          <cell r="I15">
            <v>100</v>
          </cell>
          <cell r="J15">
            <v>98.95833333333334</v>
          </cell>
          <cell r="K15">
            <v>100</v>
          </cell>
          <cell r="L15">
            <v>100</v>
          </cell>
          <cell r="M15">
            <v>95.83333333333333</v>
          </cell>
          <cell r="N15">
            <v>96.87500000000001</v>
          </cell>
          <cell r="O15">
            <v>94.79166666666666</v>
          </cell>
          <cell r="P15">
            <v>95.83333333333333</v>
          </cell>
        </row>
        <row r="16">
          <cell r="A16" t="str">
            <v>Jura</v>
          </cell>
          <cell r="B16">
            <v>100</v>
          </cell>
          <cell r="C16">
            <v>101.33333333333331</v>
          </cell>
          <cell r="D16">
            <v>101.33333333333331</v>
          </cell>
          <cell r="E16">
            <v>98.66666666666667</v>
          </cell>
          <cell r="F16">
            <v>100</v>
          </cell>
          <cell r="G16">
            <v>97.33333333333333</v>
          </cell>
          <cell r="H16">
            <v>101.33333333333331</v>
          </cell>
          <cell r="I16">
            <v>102.66666666666666</v>
          </cell>
          <cell r="J16">
            <v>102.66666666666666</v>
          </cell>
          <cell r="K16">
            <v>104</v>
          </cell>
          <cell r="L16">
            <v>104</v>
          </cell>
          <cell r="M16">
            <v>102.66666666666666</v>
          </cell>
          <cell r="N16">
            <v>101.33333333333331</v>
          </cell>
          <cell r="O16">
            <v>100</v>
          </cell>
          <cell r="P16">
            <v>102.66666666666666</v>
          </cell>
        </row>
        <row r="17">
          <cell r="A17" t="str">
            <v>Nièvre</v>
          </cell>
          <cell r="B17">
            <v>100</v>
          </cell>
          <cell r="C17">
            <v>101.03092783505157</v>
          </cell>
          <cell r="D17">
            <v>100</v>
          </cell>
          <cell r="E17">
            <v>98.96907216494846</v>
          </cell>
          <cell r="F17">
            <v>97.93814432989691</v>
          </cell>
          <cell r="G17">
            <v>96.90721649484537</v>
          </cell>
          <cell r="H17">
            <v>97.93814432989691</v>
          </cell>
          <cell r="I17">
            <v>97.93814432989691</v>
          </cell>
          <cell r="J17">
            <v>96.90721649484537</v>
          </cell>
          <cell r="K17">
            <v>98.96907216494846</v>
          </cell>
          <cell r="L17">
            <v>100</v>
          </cell>
          <cell r="M17">
            <v>97.93814432989691</v>
          </cell>
          <cell r="N17">
            <v>95.87628865979383</v>
          </cell>
          <cell r="O17">
            <v>94.84536082474226</v>
          </cell>
          <cell r="P17">
            <v>94.84536082474226</v>
          </cell>
        </row>
        <row r="18">
          <cell r="A18" t="str">
            <v>Haute-Saône</v>
          </cell>
          <cell r="B18">
            <v>100</v>
          </cell>
          <cell r="C18">
            <v>100</v>
          </cell>
          <cell r="D18">
            <v>98.05825242718446</v>
          </cell>
          <cell r="E18">
            <v>95.14563106796116</v>
          </cell>
          <cell r="F18">
            <v>97.08737864077669</v>
          </cell>
          <cell r="G18">
            <v>97.08737864077669</v>
          </cell>
          <cell r="H18">
            <v>100</v>
          </cell>
          <cell r="I18">
            <v>100.97087378640776</v>
          </cell>
          <cell r="J18">
            <v>98.05825242718446</v>
          </cell>
          <cell r="K18">
            <v>97.08737864077669</v>
          </cell>
          <cell r="L18">
            <v>97.08737864077669</v>
          </cell>
          <cell r="M18">
            <v>91.26213592233009</v>
          </cell>
          <cell r="N18">
            <v>90.29126213592234</v>
          </cell>
          <cell r="O18">
            <v>89.32038834951454</v>
          </cell>
          <cell r="P18">
            <v>91.26213592233009</v>
          </cell>
        </row>
        <row r="19">
          <cell r="A19" t="str">
            <v>Saône-et-Loire</v>
          </cell>
          <cell r="B19">
            <v>100</v>
          </cell>
          <cell r="C19">
            <v>100</v>
          </cell>
          <cell r="D19">
            <v>98.93617021276596</v>
          </cell>
          <cell r="E19">
            <v>94.68085106382979</v>
          </cell>
          <cell r="F19">
            <v>94.68085106382979</v>
          </cell>
          <cell r="G19">
            <v>95.74468085106382</v>
          </cell>
          <cell r="H19">
            <v>98.93617021276596</v>
          </cell>
          <cell r="I19">
            <v>100</v>
          </cell>
          <cell r="J19">
            <v>98.93617021276596</v>
          </cell>
          <cell r="K19">
            <v>98.93617021276596</v>
          </cell>
          <cell r="L19">
            <v>98.93617021276596</v>
          </cell>
          <cell r="M19">
            <v>97.8723404255319</v>
          </cell>
          <cell r="N19">
            <v>96.80851063829786</v>
          </cell>
          <cell r="O19">
            <v>96.80851063829786</v>
          </cell>
          <cell r="P19">
            <v>96.80851063829786</v>
          </cell>
        </row>
        <row r="20">
          <cell r="A20" t="str">
            <v>Yonne</v>
          </cell>
          <cell r="B20">
            <v>100</v>
          </cell>
          <cell r="C20">
            <v>99.01960784313727</v>
          </cell>
          <cell r="D20">
            <v>98.03921568627452</v>
          </cell>
          <cell r="E20">
            <v>95.09803921568627</v>
          </cell>
          <cell r="F20">
            <v>95.09803921568627</v>
          </cell>
          <cell r="G20">
            <v>95.09803921568627</v>
          </cell>
          <cell r="H20">
            <v>97.05882352941177</v>
          </cell>
          <cell r="I20">
            <v>99.01960784313727</v>
          </cell>
          <cell r="J20">
            <v>97.05882352941177</v>
          </cell>
          <cell r="K20">
            <v>98.03921568627452</v>
          </cell>
          <cell r="L20">
            <v>98.03921568627452</v>
          </cell>
          <cell r="M20">
            <v>95.09803921568627</v>
          </cell>
          <cell r="N20">
            <v>94.11764705882352</v>
          </cell>
          <cell r="O20">
            <v>93.13725490196079</v>
          </cell>
          <cell r="P20">
            <v>94.11764705882352</v>
          </cell>
        </row>
        <row r="21">
          <cell r="A21" t="str">
            <v>Territoire de Belfort</v>
          </cell>
          <cell r="B21">
            <v>100</v>
          </cell>
          <cell r="C21">
            <v>99.15254237288134</v>
          </cell>
          <cell r="D21">
            <v>98.3050847457627</v>
          </cell>
          <cell r="E21">
            <v>96.61016949152543</v>
          </cell>
          <cell r="F21">
            <v>98.3050847457627</v>
          </cell>
          <cell r="G21">
            <v>97.45762711864407</v>
          </cell>
          <cell r="H21">
            <v>100</v>
          </cell>
          <cell r="I21">
            <v>100.84745762711864</v>
          </cell>
          <cell r="J21">
            <v>99.15254237288134</v>
          </cell>
          <cell r="K21">
            <v>98.3050847457627</v>
          </cell>
          <cell r="L21">
            <v>99.15254237288134</v>
          </cell>
          <cell r="M21">
            <v>94.91525423728812</v>
          </cell>
          <cell r="N21">
            <v>93.22033898305084</v>
          </cell>
          <cell r="O21">
            <v>91.52542372881356</v>
          </cell>
          <cell r="P21">
            <v>92.37288135593221</v>
          </cell>
        </row>
        <row r="22">
          <cell r="A22" t="str">
            <v>Bourgogne-Franche-Comté</v>
          </cell>
          <cell r="B22">
            <v>100</v>
          </cell>
          <cell r="C22">
            <v>100</v>
          </cell>
          <cell r="D22">
            <v>98.93617021276596</v>
          </cell>
          <cell r="E22">
            <v>95.74468085106382</v>
          </cell>
          <cell r="F22">
            <v>96.80851063829786</v>
          </cell>
          <cell r="G22">
            <v>95.74468085106382</v>
          </cell>
          <cell r="H22">
            <v>98.93617021276596</v>
          </cell>
          <cell r="I22">
            <v>100</v>
          </cell>
          <cell r="J22">
            <v>98.93617021276596</v>
          </cell>
          <cell r="K22">
            <v>100</v>
          </cell>
          <cell r="L22">
            <v>100</v>
          </cell>
          <cell r="M22">
            <v>96.80851063829786</v>
          </cell>
          <cell r="N22">
            <v>96.80851063829786</v>
          </cell>
          <cell r="O22">
            <v>94.68085106382979</v>
          </cell>
          <cell r="P22">
            <v>95.74468085106382</v>
          </cell>
        </row>
        <row r="23">
          <cell r="A23" t="str">
            <v>France métropolitaine</v>
          </cell>
          <cell r="B23">
            <v>100</v>
          </cell>
          <cell r="C23">
            <v>101.01010101010101</v>
          </cell>
          <cell r="D23">
            <v>100</v>
          </cell>
          <cell r="E23">
            <v>97.97979797979797</v>
          </cell>
          <cell r="F23">
            <v>98.98989898989899</v>
          </cell>
          <cell r="G23">
            <v>97.97979797979797</v>
          </cell>
          <cell r="H23">
            <v>101.01010101010101</v>
          </cell>
          <cell r="I23">
            <v>102.020202020202</v>
          </cell>
          <cell r="J23">
            <v>101.01010101010101</v>
          </cell>
          <cell r="K23">
            <v>102.020202020202</v>
          </cell>
          <cell r="L23">
            <v>103.03030303030303</v>
          </cell>
          <cell r="M23">
            <v>100</v>
          </cell>
          <cell r="N23">
            <v>100</v>
          </cell>
          <cell r="O23">
            <v>96.96969696969695</v>
          </cell>
          <cell r="P23">
            <v>97.97979797979797</v>
          </cell>
        </row>
      </sheetData>
      <sheetData sheetId="1">
        <row r="2">
          <cell r="B2" t="str">
            <v>Non bénéficiaires de la CMU-C</v>
          </cell>
          <cell r="C2" t="str">
            <v>Bénéficiaires de la CMU-C</v>
          </cell>
        </row>
        <row r="3">
          <cell r="A3" t="str">
            <v>Bourgogne-Franche-Comté</v>
          </cell>
          <cell r="B3">
            <v>40.54</v>
          </cell>
          <cell r="C3">
            <v>36.15</v>
          </cell>
        </row>
        <row r="4">
          <cell r="A4" t="str">
            <v>France métropolitaine</v>
          </cell>
          <cell r="B4">
            <v>40.68</v>
          </cell>
          <cell r="C4">
            <v>37.9</v>
          </cell>
        </row>
        <row r="5">
          <cell r="A5" t="str">
            <v>Territoire de Belfort</v>
          </cell>
          <cell r="B5">
            <v>43.76</v>
          </cell>
          <cell r="C5">
            <v>39.22</v>
          </cell>
        </row>
        <row r="6">
          <cell r="A6" t="str">
            <v>Yonne</v>
          </cell>
          <cell r="B6">
            <v>37.58</v>
          </cell>
          <cell r="C6">
            <v>30.44</v>
          </cell>
        </row>
        <row r="7">
          <cell r="A7" t="str">
            <v>Saône-et-Loire</v>
          </cell>
          <cell r="B7">
            <v>39.15</v>
          </cell>
          <cell r="C7">
            <v>37.26</v>
          </cell>
        </row>
        <row r="8">
          <cell r="A8" t="str">
            <v>Haute-Saône</v>
          </cell>
          <cell r="B8">
            <v>40.87</v>
          </cell>
          <cell r="C8">
            <v>33.79</v>
          </cell>
        </row>
        <row r="9">
          <cell r="A9" t="str">
            <v>Nièvre</v>
          </cell>
          <cell r="B9">
            <v>37.65</v>
          </cell>
          <cell r="C9">
            <v>33.7</v>
          </cell>
        </row>
        <row r="10">
          <cell r="A10" t="str">
            <v>Jura</v>
          </cell>
          <cell r="B10">
            <v>42.04</v>
          </cell>
          <cell r="C10">
            <v>38.5</v>
          </cell>
        </row>
        <row r="11">
          <cell r="A11" t="str">
            <v>Doubs</v>
          </cell>
          <cell r="B11">
            <v>41.66</v>
          </cell>
          <cell r="C11">
            <v>37.55</v>
          </cell>
        </row>
        <row r="12">
          <cell r="A12" t="str">
            <v>Côte-d'Or</v>
          </cell>
          <cell r="B12">
            <v>41.86</v>
          </cell>
          <cell r="C12">
            <v>37.49</v>
          </cell>
        </row>
      </sheetData>
      <sheetData sheetId="2">
        <row r="2">
          <cell r="B2" t="str">
            <v>Avant impact du système socio-fiscal</v>
          </cell>
          <cell r="C2" t="str">
            <v>Après impact du système socio-fiscal</v>
          </cell>
        </row>
        <row r="3">
          <cell r="A3" t="str">
            <v>Nièvre</v>
          </cell>
          <cell r="B3">
            <v>34.2972509992658</v>
          </cell>
          <cell r="C3">
            <v>22.7022712176477</v>
          </cell>
        </row>
        <row r="4">
          <cell r="A4" t="str">
            <v>Territoire de Belfort</v>
          </cell>
          <cell r="B4">
            <v>31.6616000701529</v>
          </cell>
          <cell r="C4">
            <v>20.7988658618573</v>
          </cell>
        </row>
        <row r="5">
          <cell r="A5" t="str">
            <v>Yonne</v>
          </cell>
          <cell r="B5">
            <v>31.4716769972452</v>
          </cell>
          <cell r="C5">
            <v>19.2726780794963</v>
          </cell>
        </row>
        <row r="6">
          <cell r="A6" t="str">
            <v>Haute-Saône</v>
          </cell>
          <cell r="B6">
            <v>31.3886817791382</v>
          </cell>
          <cell r="C6">
            <v>19.1460973982655</v>
          </cell>
        </row>
        <row r="7">
          <cell r="A7" t="str">
            <v>Saône-et-Loire</v>
          </cell>
          <cell r="B7">
            <v>29.9093588590829</v>
          </cell>
          <cell r="C7">
            <v>17.8177580833108</v>
          </cell>
        </row>
        <row r="8">
          <cell r="A8" t="str">
            <v>Doubs</v>
          </cell>
          <cell r="B8">
            <v>27.0525117560111</v>
          </cell>
          <cell r="C8">
            <v>16.4855992403663</v>
          </cell>
        </row>
        <row r="9">
          <cell r="A9" t="str">
            <v>Jura</v>
          </cell>
          <cell r="B9">
            <v>26.4673057776921</v>
          </cell>
          <cell r="C9">
            <v>16.1817130744773</v>
          </cell>
        </row>
        <row r="10">
          <cell r="A10" t="str">
            <v>Côte-d'Or</v>
          </cell>
          <cell r="B10">
            <v>24.8044972357636</v>
          </cell>
          <cell r="C10">
            <v>14.7045379805873</v>
          </cell>
        </row>
        <row r="11">
          <cell r="A11" t="str">
            <v>Bourgogne-Franche-Comté</v>
          </cell>
          <cell r="B11">
            <v>28.7654463687277</v>
          </cell>
          <cell r="C11">
            <v>17.5910359657726</v>
          </cell>
        </row>
        <row r="12">
          <cell r="A12" t="str">
            <v>France métropolitaine</v>
          </cell>
          <cell r="B12">
            <v>29.7934538255453</v>
          </cell>
          <cell r="C12">
            <v>19.1282337489344</v>
          </cell>
        </row>
      </sheetData>
      <sheetData sheetId="3">
        <row r="1">
          <cell r="B1" t="str">
            <v>Nombre de dossiers pour 100 000 habitants </v>
          </cell>
        </row>
        <row r="2">
          <cell r="A2" t="str">
            <v>Bourgogne-Franche-Comté</v>
          </cell>
          <cell r="B2">
            <v>470</v>
          </cell>
        </row>
        <row r="3">
          <cell r="A3" t="str">
            <v>France métropolitaine</v>
          </cell>
          <cell r="B3">
            <v>417</v>
          </cell>
        </row>
        <row r="4">
          <cell r="A4" t="str">
            <v>Haute-Saône</v>
          </cell>
          <cell r="B4">
            <v>395</v>
          </cell>
        </row>
        <row r="5">
          <cell r="A5" t="str">
            <v>Doubs</v>
          </cell>
          <cell r="B5">
            <v>401</v>
          </cell>
        </row>
        <row r="6">
          <cell r="A6" t="str">
            <v>Jura</v>
          </cell>
          <cell r="B6">
            <v>419</v>
          </cell>
        </row>
        <row r="7">
          <cell r="A7" t="str">
            <v>Côte-d'Or</v>
          </cell>
          <cell r="B7">
            <v>450</v>
          </cell>
        </row>
        <row r="8">
          <cell r="A8" t="str">
            <v>Saône-et-Loire</v>
          </cell>
          <cell r="B8">
            <v>481</v>
          </cell>
        </row>
        <row r="9">
          <cell r="A9" t="str">
            <v>Territoire de Belfort</v>
          </cell>
          <cell r="B9">
            <v>535</v>
          </cell>
        </row>
        <row r="10">
          <cell r="A10" t="str">
            <v>Yonne</v>
          </cell>
          <cell r="B10">
            <v>552</v>
          </cell>
        </row>
        <row r="11">
          <cell r="A11" t="str">
            <v>Nièvre</v>
          </cell>
          <cell r="B11">
            <v>629</v>
          </cell>
        </row>
      </sheetData>
      <sheetData sheetId="4">
        <row r="1">
          <cell r="C1" t="str">
            <v>En éducation prioritaire</v>
          </cell>
          <cell r="D1" t="str">
            <v>Hors éducation prioritaire</v>
          </cell>
        </row>
        <row r="2">
          <cell r="B2" t="str">
            <v>Doubs</v>
          </cell>
          <cell r="C2">
            <v>26.9493844049248</v>
          </cell>
          <cell r="D2">
            <v>75.0379294957608</v>
          </cell>
        </row>
        <row r="3">
          <cell r="B3" t="str">
            <v>Territoire de Belfort</v>
          </cell>
          <cell r="C3">
            <v>43.4754521963824</v>
          </cell>
          <cell r="D3">
            <v>63.2854578096948</v>
          </cell>
        </row>
        <row r="4">
          <cell r="B4" t="str">
            <v>Côte-d'Or</v>
          </cell>
          <cell r="C4">
            <v>48.7</v>
          </cell>
          <cell r="D4">
            <v>74.3</v>
          </cell>
        </row>
        <row r="5">
          <cell r="B5" t="str">
            <v>Saône-et-Loire</v>
          </cell>
          <cell r="C5">
            <v>50.920245398773</v>
          </cell>
          <cell r="D5">
            <v>72.4645509790682</v>
          </cell>
        </row>
        <row r="6">
          <cell r="B6" t="str">
            <v>Nièvre</v>
          </cell>
          <cell r="C6">
            <v>54.1427826993226</v>
          </cell>
          <cell r="D6">
            <v>73.4237382916259</v>
          </cell>
        </row>
        <row r="7">
          <cell r="B7" t="str">
            <v>Yonne</v>
          </cell>
          <cell r="C7">
            <v>56.0555555555556</v>
          </cell>
          <cell r="D7">
            <v>73.6917335027396</v>
          </cell>
        </row>
        <row r="8">
          <cell r="B8" t="str">
            <v>Jura</v>
          </cell>
          <cell r="C8">
            <v>56.4771668219944</v>
          </cell>
          <cell r="D8">
            <v>75.7077545278706</v>
          </cell>
        </row>
        <row r="9">
          <cell r="B9" t="str">
            <v>Haute-Saône</v>
          </cell>
          <cell r="C9">
            <v>68.3479155944416</v>
          </cell>
          <cell r="D9">
            <v>78.6252354048964</v>
          </cell>
        </row>
        <row r="10">
          <cell r="B10" t="str">
            <v>Bourgogne-Franche-Comté</v>
          </cell>
          <cell r="C10">
            <v>48.8</v>
          </cell>
          <cell r="D10">
            <v>73.9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drees.social-sante.gouv.fr/etudes-et-statistiques/open-data/aide-et-action-sociale/article/les-indicateurs-sociaux-departementaux" TargetMode="External" /><Relationship Id="rId2" Type="http://schemas.openxmlformats.org/officeDocument/2006/relationships/hyperlink" Target="http://www.insee.fr/fr/publications-et-services/default.asp?page=dossiers_web/action-sociale-departementale/action-sociale-departementale-suite.htm"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cmu.fr/cmu-complementaire.php" TargetMode="External" /><Relationship Id="rId2" Type="http://schemas.openxmlformats.org/officeDocument/2006/relationships/hyperlink" Target="http://drees.social-sante.gouv.fr/etudes-et-statistiques/open-data/aide-et-action-sociale/article/le-modele-de-microsimulation-ines"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insee.fr/fr/themes/document.asp?ref_id=ip1512" TargetMode="External" /><Relationship Id="rId2" Type="http://schemas.openxmlformats.org/officeDocument/2006/relationships/hyperlink" Target="http://www.insee.fr/fr/publications-et-services/default.asp?page=dossiers_web/action-sociale-departementale/action-sociale-departementale-suite.htm" TargetMode="External" /><Relationship Id="rId3" Type="http://schemas.openxmlformats.org/officeDocument/2006/relationships/hyperlink" Target="http://drees.social-sante.gouv.fr/etudes-et-statistiques/open-data/aide-et-action-sociale/article/les-indicateurs-sociaux-departementaux" TargetMode="External" /><Relationship Id="rId4" Type="http://schemas.openxmlformats.org/officeDocument/2006/relationships/hyperlink" Target="http://www.education.gouv.fr/cid56332/geographie-de-l-ecole.html" TargetMode="External" /><Relationship Id="rId5" Type="http://schemas.openxmlformats.org/officeDocument/2006/relationships/hyperlink" Target="http://www.education.gouv.fr/cid80263/pres-d-un-enfant-sur-huit-est-scolarise-a-deux-ans.html" TargetMode="External" /><Relationship Id="rId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banque-france.fr/la-banque-de-france/missions/protection-du-consommateur/surendettement/article/stat-info-credit-aux-entreprises-encours-juin-2013.html?xtmc=&amp;xtnp=1&amp;xtcr=1" TargetMode="Externa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insee.fr/fr/publications-et-services/default.asp?page=dossiers_web/action-sociale-departementale/action-sociale-departementale-suite.htm" TargetMode="External" /><Relationship Id="rId2" Type="http://schemas.openxmlformats.org/officeDocument/2006/relationships/hyperlink" Target="http://drees.social-sante.gouv.fr/etudes-et-statistiques/open-data/aide-et-action-sociale/article/les-indicateurs-sociaux-departementaux" TargetMode="External" /><Relationship Id="rId3" Type="http://schemas.openxmlformats.org/officeDocument/2006/relationships/hyperlink" Target="http://www.insee.fr/fr/methodes/default.asp?page=sources/ope-adm-filosofi.htm" TargetMode="External" /><Relationship Id="rId4" Type="http://schemas.openxmlformats.org/officeDocument/2006/relationships/hyperlink" Target="http://www.insee.fr/fr/methodes/default.asp?page=sources/ope-adm-filosofi.htm" TargetMode="External" /><Relationship Id="rId5" Type="http://schemas.openxmlformats.org/officeDocument/2006/relationships/hyperlink" Target="http://www.insee.fr/fr/methodes/default.asp?page=sources/ope-adm-filosofi.htm" TargetMode="External" /><Relationship Id="rId6" Type="http://schemas.openxmlformats.org/officeDocument/2006/relationships/hyperlink" Target="http://www.insee.fr/fr/methodes/default.asp?page=sources/ope-adm-filosofi.htm" TargetMode="External" /><Relationship Id="rId7"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nsee.fr/fr/publications-et-services/default.asp?page=dossiers_web/action-sociale-departementale/action-sociale-departementale-suite.htm" TargetMode="External" /><Relationship Id="rId2" Type="http://schemas.openxmlformats.org/officeDocument/2006/relationships/hyperlink" Target="http://drees.social-sante.gouv.fr/etudes-et-statistiques/open-data/aide-et-action-sociale/article/les-indicateurs-sociaux-departementaux" TargetMode="External" /><Relationship Id="rId3" Type="http://schemas.openxmlformats.org/officeDocument/2006/relationships/hyperlink" Target="http://www.insee.fr/fr/methodes/default.asp?page=definitions/categor-demandes-emploi-anpe.htm" TargetMode="External" /><Relationship Id="rId4" Type="http://schemas.openxmlformats.org/officeDocument/2006/relationships/hyperlink" Target="http://www.insee.fr/fr/methodes/default.asp?page=definitions/categor-demandes-emploi-anpe.htm" TargetMode="External" /><Relationship Id="rId5" Type="http://schemas.openxmlformats.org/officeDocument/2006/relationships/hyperlink" Target="http://www.insee.fr/fr/publications-et-services/default.asp?page=dossiers_web/action-sociale-departementale/action-sociale-departementale-suite.htm" TargetMode="External" /><Relationship Id="rId6" Type="http://schemas.openxmlformats.org/officeDocument/2006/relationships/hyperlink" Target="http://drees.social-sante.gouv.fr/etudes-et-statistiques/open-data/aide-et-action-sociale/article/les-indicateurs-sociaux-departementaux" TargetMode="External" /><Relationship Id="rId7" Type="http://schemas.openxmlformats.org/officeDocument/2006/relationships/hyperlink" Target="http://travail-emploi.gouv.fr/informations-pratiques,89/les-fiches-pratiques-du-droit-du,91/contrats,109/le-contrat-unique-d-insertion-cui,10996.html" TargetMode="External" /><Relationship Id="rId8" Type="http://schemas.openxmlformats.org/officeDocument/2006/relationships/hyperlink" Target="http://dares.travail-emploi.gouv.fr/dares-etudes-et-statistiques/statistiques-de-a-a-z/article/les-demandeurs-d-emploi-inscrits-a-pole-emploi-les-series-mensuelles-regionales" TargetMode="External" /><Relationship Id="rId9" Type="http://schemas.openxmlformats.org/officeDocument/2006/relationships/hyperlink" Target="http://dares.travail-emploi.gouv.fr/dares-etudes-et-statistiques/statistiques-de-a-a-z/article/le-contrat-unique-d-insertion-cui-cae-et-cui-cie-les-series-trimestrielles" TargetMode="External" /><Relationship Id="rId10"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V65"/>
  <sheetViews>
    <sheetView zoomScale="80" zoomScaleNormal="80" workbookViewId="0" topLeftCell="A1">
      <selection activeCell="K47" sqref="A1:K47"/>
    </sheetView>
  </sheetViews>
  <sheetFormatPr defaultColWidth="11.421875" defaultRowHeight="13.5" customHeight="1"/>
  <cols>
    <col min="1" max="1" width="45.140625" style="0" customWidth="1"/>
    <col min="2" max="2" width="11.57421875" style="1" customWidth="1"/>
  </cols>
  <sheetData>
    <row r="1" ht="18">
      <c r="A1" s="458" t="s">
        <v>80</v>
      </c>
    </row>
    <row r="3" spans="1:2" ht="15.75">
      <c r="A3" s="117" t="s">
        <v>81</v>
      </c>
      <c r="B3"/>
    </row>
    <row r="4" ht="13.5" customHeight="1">
      <c r="B4"/>
    </row>
    <row r="5" spans="1:2" ht="12.75">
      <c r="A5" s="21" t="s">
        <v>165</v>
      </c>
      <c r="B5"/>
    </row>
    <row r="6" ht="13.5" customHeight="1">
      <c r="B6"/>
    </row>
    <row r="7" spans="2:74" ht="13.5" customHeight="1">
      <c r="B7"/>
      <c r="I7" s="116"/>
      <c r="J7" s="6"/>
      <c r="K7" s="6"/>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3.5" customHeight="1">
      <c r="A8" s="44" t="s">
        <v>166</v>
      </c>
      <c r="B8"/>
      <c r="I8" s="116"/>
      <c r="J8" s="6"/>
      <c r="K8" s="6"/>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3.5" customHeight="1">
      <c r="A9" t="s">
        <v>167</v>
      </c>
      <c r="B9" s="78"/>
      <c r="C9" s="78"/>
      <c r="D9" s="78"/>
      <c r="E9" s="78"/>
      <c r="F9" s="78"/>
      <c r="G9" s="78"/>
      <c r="H9" s="78"/>
      <c r="I9" s="116"/>
      <c r="J9" s="116"/>
      <c r="K9" s="116"/>
      <c r="L9" s="116"/>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3.5" customHeight="1">
      <c r="A10" s="78"/>
      <c r="B10" s="78"/>
      <c r="C10" s="78"/>
      <c r="D10" s="78"/>
      <c r="E10" s="78"/>
      <c r="F10" s="78"/>
      <c r="G10" s="78"/>
      <c r="H10" s="78"/>
      <c r="I10" s="116"/>
      <c r="J10" s="116"/>
      <c r="K10" s="116"/>
      <c r="L10" s="116"/>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3.5" customHeight="1">
      <c r="A11" s="78"/>
      <c r="B11" s="78"/>
      <c r="C11" s="78"/>
      <c r="D11" s="78"/>
      <c r="E11" s="78"/>
      <c r="F11" s="78"/>
      <c r="G11" s="78"/>
      <c r="H11" s="78"/>
      <c r="I11" s="116"/>
      <c r="J11" s="116"/>
      <c r="K11" s="116"/>
      <c r="L11" s="116"/>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3.5" customHeight="1">
      <c r="A12" s="461" t="s">
        <v>168</v>
      </c>
      <c r="B12" s="439" t="s">
        <v>169</v>
      </c>
      <c r="C12" s="440"/>
      <c r="D12" s="440"/>
      <c r="E12" s="441"/>
      <c r="F12" s="442"/>
      <c r="G12" s="442"/>
      <c r="H12" s="441"/>
      <c r="I12" s="441"/>
      <c r="J12" s="441"/>
      <c r="K12" s="441"/>
      <c r="L12" s="441"/>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3.5" customHeight="1">
      <c r="A13" s="441"/>
      <c r="B13" s="439" t="s">
        <v>230</v>
      </c>
      <c r="C13" s="441"/>
      <c r="D13" s="441"/>
      <c r="E13" s="441"/>
      <c r="F13" s="442"/>
      <c r="G13" s="442"/>
      <c r="H13" s="441"/>
      <c r="I13" s="441"/>
      <c r="J13" s="441"/>
      <c r="K13" s="441"/>
      <c r="L13" s="441"/>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3.5" customHeight="1">
      <c r="A14" s="442"/>
      <c r="B14" s="440" t="s">
        <v>231</v>
      </c>
      <c r="C14" s="441"/>
      <c r="D14" s="441"/>
      <c r="E14" s="442"/>
      <c r="F14" s="442"/>
      <c r="G14" s="442"/>
      <c r="H14" s="442"/>
      <c r="I14" s="441"/>
      <c r="J14" s="441"/>
      <c r="K14" s="441"/>
      <c r="L14" s="441"/>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3.5" customHeight="1">
      <c r="A15" s="462"/>
      <c r="B15" s="439" t="s">
        <v>232</v>
      </c>
      <c r="C15" s="441"/>
      <c r="D15" s="441"/>
      <c r="E15" s="441"/>
      <c r="F15" s="441"/>
      <c r="G15" s="441"/>
      <c r="H15" s="441"/>
      <c r="I15" s="441"/>
      <c r="J15" s="441"/>
      <c r="K15" s="441"/>
      <c r="L15" s="441"/>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3.5" customHeight="1">
      <c r="A16" s="441"/>
      <c r="B16" s="439" t="s">
        <v>237</v>
      </c>
      <c r="C16" s="441"/>
      <c r="D16" s="441"/>
      <c r="E16" s="441"/>
      <c r="F16" s="441"/>
      <c r="G16" s="442"/>
      <c r="H16" s="442"/>
      <c r="I16" s="442"/>
      <c r="J16" s="442"/>
      <c r="K16" s="442"/>
      <c r="L16" s="441"/>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ht="13.5" customHeight="1">
      <c r="A17" s="441"/>
      <c r="B17" s="439"/>
      <c r="C17" s="441"/>
      <c r="D17" s="441"/>
      <c r="E17" s="441"/>
      <c r="F17" s="441"/>
      <c r="G17" s="442"/>
      <c r="H17" s="442"/>
      <c r="I17" s="442"/>
      <c r="J17" s="442"/>
      <c r="K17" s="442"/>
      <c r="L17" s="441"/>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ht="13.5" customHeight="1">
      <c r="A18" s="441"/>
      <c r="B18" s="439" t="s">
        <v>374</v>
      </c>
      <c r="C18" s="441"/>
      <c r="D18" s="441"/>
      <c r="E18" s="441"/>
      <c r="F18" s="441"/>
      <c r="G18" s="442"/>
      <c r="H18" s="442"/>
      <c r="I18" s="442"/>
      <c r="J18" s="442"/>
      <c r="K18" s="442"/>
      <c r="L18" s="441"/>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4" ht="13.5" customHeight="1">
      <c r="A19" s="441"/>
      <c r="B19" s="439"/>
      <c r="C19" s="441"/>
      <c r="D19" s="441"/>
      <c r="E19" s="441"/>
      <c r="F19" s="441"/>
      <c r="G19" s="442"/>
      <c r="H19" s="442"/>
      <c r="I19" s="442"/>
      <c r="J19" s="442"/>
      <c r="K19" s="442"/>
      <c r="L19" s="441"/>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4" ht="13.5" customHeight="1">
      <c r="A20" s="463" t="s">
        <v>170</v>
      </c>
      <c r="B20" s="439" t="s">
        <v>238</v>
      </c>
      <c r="C20" s="441"/>
      <c r="D20" s="441"/>
      <c r="E20" s="441"/>
      <c r="F20" s="441"/>
      <c r="G20" s="441"/>
      <c r="H20" s="441"/>
      <c r="I20" s="441"/>
      <c r="J20" s="441"/>
      <c r="K20" s="441"/>
      <c r="L20" s="441"/>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4" ht="13.5" customHeight="1">
      <c r="A21" s="441"/>
      <c r="B21" s="439" t="s">
        <v>296</v>
      </c>
      <c r="C21" s="441"/>
      <c r="D21" s="441"/>
      <c r="E21" s="441"/>
      <c r="F21" s="441"/>
      <c r="G21" s="441"/>
      <c r="H21" s="441"/>
      <c r="I21" s="441"/>
      <c r="J21" s="441"/>
      <c r="K21" s="442"/>
      <c r="L21" s="442"/>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4" ht="13.5" customHeight="1">
      <c r="A22" s="442"/>
      <c r="B22" s="439" t="s">
        <v>297</v>
      </c>
      <c r="C22" s="441"/>
      <c r="D22" s="441"/>
      <c r="E22" s="441"/>
      <c r="F22" s="441"/>
      <c r="G22" s="441"/>
      <c r="H22" s="442"/>
      <c r="I22" s="442"/>
      <c r="J22" s="441"/>
      <c r="K22" s="441"/>
      <c r="L22" s="441"/>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3.5" customHeight="1">
      <c r="A23" s="441"/>
      <c r="B23" s="439" t="s">
        <v>239</v>
      </c>
      <c r="C23" s="441"/>
      <c r="D23" s="441"/>
      <c r="E23" s="441"/>
      <c r="F23" s="441"/>
      <c r="G23" s="441"/>
      <c r="H23" s="442"/>
      <c r="I23" s="442"/>
      <c r="J23" s="441"/>
      <c r="K23" s="441"/>
      <c r="L23" s="441"/>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1:74" ht="13.5" customHeight="1">
      <c r="A24" s="441"/>
      <c r="B24" s="439"/>
      <c r="C24" s="441"/>
      <c r="D24" s="441"/>
      <c r="E24" s="441"/>
      <c r="F24" s="441"/>
      <c r="G24" s="441"/>
      <c r="H24" s="442"/>
      <c r="I24" s="442"/>
      <c r="J24" s="441"/>
      <c r="K24" s="441"/>
      <c r="L24" s="441"/>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13.5" customHeight="1">
      <c r="A25" s="441"/>
      <c r="B25" s="439" t="s">
        <v>373</v>
      </c>
      <c r="C25" s="441"/>
      <c r="D25" s="441"/>
      <c r="E25" s="441"/>
      <c r="F25" s="441"/>
      <c r="G25" s="441"/>
      <c r="H25" s="442"/>
      <c r="I25" s="442"/>
      <c r="J25" s="441"/>
      <c r="K25" s="441"/>
      <c r="L25" s="441"/>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row>
    <row r="26" spans="1:74" ht="13.5" customHeight="1">
      <c r="A26" s="441"/>
      <c r="B26" s="439"/>
      <c r="C26" s="441"/>
      <c r="D26" s="441"/>
      <c r="E26" s="441"/>
      <c r="F26" s="441"/>
      <c r="G26" s="441"/>
      <c r="H26" s="442"/>
      <c r="I26" s="442"/>
      <c r="J26" s="441"/>
      <c r="K26" s="441"/>
      <c r="L26" s="441"/>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4" ht="13.5" customHeight="1">
      <c r="A27" s="464" t="s">
        <v>171</v>
      </c>
      <c r="B27" s="439" t="s">
        <v>83</v>
      </c>
      <c r="C27" s="441"/>
      <c r="D27" s="441"/>
      <c r="E27" s="441"/>
      <c r="F27" s="441"/>
      <c r="G27" s="441"/>
      <c r="H27" s="441"/>
      <c r="I27" s="441"/>
      <c r="J27" s="441"/>
      <c r="K27" s="441"/>
      <c r="L27" s="441"/>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4" ht="13.5" customHeight="1">
      <c r="A28" s="441"/>
      <c r="B28" s="439" t="s">
        <v>84</v>
      </c>
      <c r="C28" s="443"/>
      <c r="D28" s="443"/>
      <c r="E28" s="443"/>
      <c r="F28" s="443"/>
      <c r="G28" s="443"/>
      <c r="H28" s="442"/>
      <c r="I28" s="442"/>
      <c r="J28" s="441"/>
      <c r="K28" s="441"/>
      <c r="L28" s="441"/>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row>
    <row r="29" spans="1:74" ht="13.5" customHeight="1">
      <c r="A29" s="442"/>
      <c r="B29" s="444" t="s">
        <v>85</v>
      </c>
      <c r="C29" s="441"/>
      <c r="D29" s="441"/>
      <c r="E29" s="441"/>
      <c r="F29" s="442"/>
      <c r="G29" s="442"/>
      <c r="H29" s="441"/>
      <c r="I29" s="441"/>
      <c r="J29" s="441"/>
      <c r="K29" s="441"/>
      <c r="L29" s="441"/>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row>
    <row r="30" spans="1:74" ht="13.5" customHeight="1">
      <c r="A30" s="441"/>
      <c r="B30" s="444" t="s">
        <v>82</v>
      </c>
      <c r="C30" s="441"/>
      <c r="D30" s="441"/>
      <c r="E30" s="441"/>
      <c r="F30" s="442"/>
      <c r="G30" s="442"/>
      <c r="H30" s="441"/>
      <c r="I30" s="441"/>
      <c r="J30" s="441"/>
      <c r="K30" s="441"/>
      <c r="L30" s="441"/>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spans="1:74" ht="13.5" customHeight="1">
      <c r="A31" s="441"/>
      <c r="B31" s="444"/>
      <c r="C31" s="441"/>
      <c r="D31" s="441"/>
      <c r="E31" s="441"/>
      <c r="F31" s="442"/>
      <c r="G31" s="442"/>
      <c r="H31" s="441"/>
      <c r="I31" s="441"/>
      <c r="J31" s="441"/>
      <c r="K31" s="441"/>
      <c r="L31" s="441"/>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row>
    <row r="32" spans="1:74" ht="13.5" customHeight="1">
      <c r="A32" s="441"/>
      <c r="B32" s="444" t="s">
        <v>372</v>
      </c>
      <c r="C32" s="441"/>
      <c r="D32" s="441"/>
      <c r="E32" s="441"/>
      <c r="F32" s="442"/>
      <c r="G32" s="442"/>
      <c r="H32" s="441"/>
      <c r="I32" s="441"/>
      <c r="J32" s="441"/>
      <c r="K32" s="441"/>
      <c r="L32" s="441"/>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3.5" customHeight="1">
      <c r="A33" s="441"/>
      <c r="B33" s="444"/>
      <c r="C33" s="441"/>
      <c r="D33" s="441"/>
      <c r="E33" s="441"/>
      <c r="F33" s="442"/>
      <c r="G33" s="442"/>
      <c r="H33" s="441"/>
      <c r="I33" s="441"/>
      <c r="J33" s="441"/>
      <c r="K33" s="441"/>
      <c r="L33" s="441"/>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row>
    <row r="34" spans="1:74" ht="13.5" customHeight="1">
      <c r="A34" s="465" t="s">
        <v>219</v>
      </c>
      <c r="B34" s="446" t="s">
        <v>86</v>
      </c>
      <c r="C34" s="442"/>
      <c r="D34" s="442"/>
      <c r="E34" s="441"/>
      <c r="F34" s="442"/>
      <c r="G34" s="442"/>
      <c r="H34" s="441"/>
      <c r="I34" s="441"/>
      <c r="J34" s="441"/>
      <c r="K34" s="441"/>
      <c r="L34" s="441"/>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row r="35" spans="1:74" ht="13.5" customHeight="1">
      <c r="A35" s="442"/>
      <c r="B35" s="446" t="s">
        <v>87</v>
      </c>
      <c r="C35" s="442"/>
      <c r="D35" s="442"/>
      <c r="E35" s="441"/>
      <c r="F35" s="442"/>
      <c r="G35" s="442"/>
      <c r="H35" s="441"/>
      <c r="I35" s="441"/>
      <c r="J35" s="441"/>
      <c r="K35" s="441"/>
      <c r="L35" s="441"/>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row>
    <row r="36" spans="1:74" ht="13.5" customHeight="1">
      <c r="A36" s="442"/>
      <c r="B36" s="442"/>
      <c r="C36" s="442"/>
      <c r="D36" s="442"/>
      <c r="E36" s="441"/>
      <c r="F36" s="442"/>
      <c r="G36" s="442"/>
      <c r="H36" s="441"/>
      <c r="I36" s="441"/>
      <c r="J36" s="441"/>
      <c r="K36" s="441"/>
      <c r="L36" s="441"/>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row>
    <row r="37" spans="1:74" ht="13.5" customHeight="1">
      <c r="A37" s="442"/>
      <c r="B37" s="446" t="s">
        <v>371</v>
      </c>
      <c r="C37" s="442"/>
      <c r="D37" s="442"/>
      <c r="E37" s="441"/>
      <c r="F37" s="442"/>
      <c r="G37" s="442"/>
      <c r="H37" s="441"/>
      <c r="I37" s="441"/>
      <c r="J37" s="441"/>
      <c r="K37" s="441"/>
      <c r="L37" s="441"/>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row>
    <row r="38" spans="1:74" ht="13.5" customHeight="1">
      <c r="A38" s="441"/>
      <c r="B38" s="444"/>
      <c r="C38" s="441"/>
      <c r="D38" s="441"/>
      <c r="E38" s="441"/>
      <c r="F38" s="442"/>
      <c r="G38" s="442"/>
      <c r="H38" s="441"/>
      <c r="I38" s="441"/>
      <c r="J38" s="441"/>
      <c r="K38" s="441"/>
      <c r="L38" s="441"/>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row>
    <row r="39" spans="1:74" ht="13.5" customHeight="1">
      <c r="A39" s="466" t="s">
        <v>172</v>
      </c>
      <c r="B39" s="444" t="s">
        <v>233</v>
      </c>
      <c r="C39" s="441"/>
      <c r="D39" s="441"/>
      <c r="E39" s="441"/>
      <c r="F39" s="442"/>
      <c r="G39" s="442"/>
      <c r="H39" s="441"/>
      <c r="I39" s="441"/>
      <c r="J39" s="441"/>
      <c r="K39" s="441"/>
      <c r="L39" s="441"/>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row>
    <row r="40" spans="1:74" ht="13.5" customHeight="1">
      <c r="A40" s="441"/>
      <c r="B40" s="439" t="s">
        <v>234</v>
      </c>
      <c r="C40" s="441"/>
      <c r="D40" s="441"/>
      <c r="E40" s="441"/>
      <c r="F40" s="441"/>
      <c r="G40" s="442"/>
      <c r="H40" s="441"/>
      <c r="I40" s="441"/>
      <c r="J40" s="441"/>
      <c r="K40" s="441"/>
      <c r="L40" s="441"/>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row>
    <row r="41" spans="1:74" ht="13.5" customHeight="1">
      <c r="A41" s="442"/>
      <c r="B41" s="460" t="s">
        <v>235</v>
      </c>
      <c r="C41" s="442"/>
      <c r="D41" s="442"/>
      <c r="E41" s="442"/>
      <c r="F41" s="442"/>
      <c r="G41" s="441"/>
      <c r="H41" s="441"/>
      <c r="I41" s="442"/>
      <c r="J41" s="442"/>
      <c r="K41" s="441"/>
      <c r="L41" s="441"/>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12" ht="13.5" customHeight="1">
      <c r="A42" s="442"/>
      <c r="B42" s="445"/>
      <c r="C42" s="442"/>
      <c r="D42" s="442"/>
      <c r="E42" s="442"/>
      <c r="F42" s="442"/>
      <c r="G42" s="442"/>
      <c r="H42" s="442"/>
      <c r="I42" s="442"/>
      <c r="J42" s="442"/>
      <c r="K42" s="442"/>
      <c r="L42" s="442"/>
    </row>
    <row r="43" spans="1:12" ht="13.5" customHeight="1">
      <c r="A43" s="442"/>
      <c r="B43" s="460" t="s">
        <v>375</v>
      </c>
      <c r="C43" s="442"/>
      <c r="D43" s="442"/>
      <c r="E43" s="442"/>
      <c r="F43" s="442"/>
      <c r="G43" s="442"/>
      <c r="H43" s="442"/>
      <c r="I43" s="442"/>
      <c r="J43" s="442"/>
      <c r="K43" s="442"/>
      <c r="L43" s="442"/>
    </row>
    <row r="44" spans="1:12" ht="13.5" customHeight="1">
      <c r="A44" s="442"/>
      <c r="B44" s="445"/>
      <c r="C44" s="442"/>
      <c r="D44" s="442"/>
      <c r="E44" s="442"/>
      <c r="F44" s="442"/>
      <c r="G44" s="442"/>
      <c r="H44" s="442"/>
      <c r="I44" s="442"/>
      <c r="J44" s="442"/>
      <c r="K44" s="442"/>
      <c r="L44" s="442"/>
    </row>
    <row r="45" spans="1:12" ht="13.5" customHeight="1">
      <c r="A45" s="467" t="s">
        <v>173</v>
      </c>
      <c r="B45" s="446" t="s">
        <v>236</v>
      </c>
      <c r="C45" s="442"/>
      <c r="D45" s="442"/>
      <c r="E45" s="442"/>
      <c r="F45" s="442"/>
      <c r="G45" s="442"/>
      <c r="H45" s="442"/>
      <c r="I45" s="442"/>
      <c r="J45" s="442"/>
      <c r="K45" s="442"/>
      <c r="L45" s="442"/>
    </row>
    <row r="46" spans="1:12" ht="13.5" customHeight="1">
      <c r="A46" s="442"/>
      <c r="B46" s="442"/>
      <c r="C46" s="442"/>
      <c r="D46" s="442"/>
      <c r="E46" s="442"/>
      <c r="F46" s="442"/>
      <c r="G46" s="442"/>
      <c r="H46" s="442"/>
      <c r="I46" s="442"/>
      <c r="J46" s="442"/>
      <c r="K46" s="442"/>
      <c r="L46" s="442"/>
    </row>
    <row r="47" spans="1:12" ht="13.5" customHeight="1">
      <c r="A47" s="442"/>
      <c r="B47" s="460" t="s">
        <v>376</v>
      </c>
      <c r="C47" s="442"/>
      <c r="D47" s="442"/>
      <c r="E47" s="442"/>
      <c r="F47" s="442"/>
      <c r="G47" s="442"/>
      <c r="H47" s="442"/>
      <c r="I47" s="442"/>
      <c r="J47" s="442"/>
      <c r="K47" s="442"/>
      <c r="L47" s="442"/>
    </row>
    <row r="48" spans="1:12" ht="13.5" customHeight="1">
      <c r="A48" s="442"/>
      <c r="B48" s="445"/>
      <c r="C48" s="442"/>
      <c r="D48" s="442"/>
      <c r="E48" s="442"/>
      <c r="F48" s="442"/>
      <c r="G48" s="442"/>
      <c r="H48" s="442"/>
      <c r="I48" s="442"/>
      <c r="J48" s="442"/>
      <c r="K48" s="442"/>
      <c r="L48" s="442"/>
    </row>
    <row r="49" spans="1:12" ht="13.5" customHeight="1">
      <c r="A49" s="442"/>
      <c r="B49" s="445"/>
      <c r="C49" s="442"/>
      <c r="D49" s="442"/>
      <c r="E49" s="442"/>
      <c r="F49" s="442"/>
      <c r="G49" s="442"/>
      <c r="H49" s="442"/>
      <c r="I49" s="442"/>
      <c r="J49" s="442"/>
      <c r="K49" s="442"/>
      <c r="L49" s="442"/>
    </row>
    <row r="50" spans="1:9" ht="13.5" customHeight="1">
      <c r="A50" s="442"/>
      <c r="B50" s="3"/>
      <c r="C50" s="4"/>
      <c r="D50" s="4"/>
      <c r="E50" s="4"/>
      <c r="F50" s="4"/>
      <c r="G50" s="4"/>
      <c r="H50" s="4"/>
      <c r="I50" s="78"/>
    </row>
    <row r="51" spans="1:9" ht="13.5" customHeight="1">
      <c r="A51" s="78"/>
      <c r="B51" s="468"/>
      <c r="C51" s="78"/>
      <c r="D51" s="78"/>
      <c r="E51" s="78"/>
      <c r="F51" s="78"/>
      <c r="G51" s="78"/>
      <c r="H51" s="78"/>
      <c r="I51" s="78"/>
    </row>
    <row r="52" spans="1:9" ht="12.75" customHeight="1">
      <c r="A52" s="78"/>
      <c r="B52" s="78"/>
      <c r="C52" s="78"/>
      <c r="D52" s="78"/>
      <c r="E52" s="78"/>
      <c r="F52" s="78"/>
      <c r="G52" s="78"/>
      <c r="H52" s="78"/>
      <c r="I52" s="78"/>
    </row>
    <row r="53" spans="1:9" ht="13.5" customHeight="1">
      <c r="A53" s="78"/>
      <c r="B53" s="78"/>
      <c r="C53" s="78"/>
      <c r="D53" s="78"/>
      <c r="E53" s="78"/>
      <c r="F53" s="78"/>
      <c r="G53" s="78"/>
      <c r="H53" s="78"/>
      <c r="I53" s="78"/>
    </row>
    <row r="54" spans="1:9" ht="13.5" customHeight="1">
      <c r="A54" s="78"/>
      <c r="B54" s="78"/>
      <c r="C54" s="78"/>
      <c r="D54" s="78"/>
      <c r="E54" s="78"/>
      <c r="F54" s="78"/>
      <c r="G54" s="78"/>
      <c r="H54" s="78"/>
      <c r="I54" s="78"/>
    </row>
    <row r="55" ht="13.5" customHeight="1">
      <c r="B55"/>
    </row>
    <row r="56" ht="13.5" customHeight="1">
      <c r="B56"/>
    </row>
    <row r="57" ht="13.5" customHeight="1">
      <c r="B57"/>
    </row>
    <row r="58" ht="13.5" customHeight="1">
      <c r="B58"/>
    </row>
    <row r="59" ht="13.5" customHeight="1">
      <c r="B59"/>
    </row>
    <row r="60" ht="13.5" customHeight="1">
      <c r="B60"/>
    </row>
    <row r="61" ht="13.5" customHeight="1">
      <c r="B61"/>
    </row>
    <row r="62" ht="13.5" customHeight="1">
      <c r="B62"/>
    </row>
    <row r="63" ht="13.5" customHeight="1">
      <c r="B63"/>
    </row>
    <row r="64" ht="13.5" customHeight="1">
      <c r="B64"/>
    </row>
    <row r="65" ht="13.5" customHeight="1">
      <c r="B65"/>
    </row>
  </sheetData>
  <sheetProtection selectLockedCells="1" selectUnlockedCells="1"/>
  <hyperlinks>
    <hyperlink ref="B12:D12" location="'Pauvreté, accès aux droits et aux biens essentiels'!A1" display="1 - Taux de pauvreté monétaire à 60 %"/>
    <hyperlink ref="B13" location="'Pauvreté, accès aux droits et aux biens essentiels'!A9" display="2 - Taux de pauvreté des personnes vivant dans un ménage avec enfant(s)"/>
    <hyperlink ref="B14" location="'Pauvreté, accès aux droits et aux biens essentiels'!A9" display="3 - Taux de pauvreté des enfants"/>
    <hyperlink ref="B15" location="'Pauvreté, accès aux droits et aux biens essentiels'!A52" display="4 - Intensité de la pauvreté des bénéficiaires de minima sociaux"/>
    <hyperlink ref="B16" location="'Pauvreté, accès aux droits et aux biens essentiels'!A52" display="5 - Part des ménages pauvres parmi ceux dont l'origine principale des revenus déclarés est constituée de revenus d'activité"/>
    <hyperlink ref="A12" location="'Pauvreté, accès aux droits et aux biens essentiels'!A1" display="Pauvreté, accès aux droits et aux biens essentiels"/>
    <hyperlink ref="A20" location="'Emploi, travail'!A1" display="Emploi, travail"/>
    <hyperlink ref="A27" location="'Logement, hébergement'!A1" display="Logement, hébergement"/>
    <hyperlink ref="A34" location="Santé!A1" display="Santé"/>
    <hyperlink ref="A39" location="'Famille, enfance, réussite éducative'!A1" display="Famille, enfance, réussite éducative"/>
    <hyperlink ref="A45" location="'Inclusion bancaire et surendettement'!A1" display="Inclusion bancaire et surendettement"/>
    <hyperlink ref="B18" location="'Documentation Pauvreté  '!A1" display="Documentation sur les indicateurs Pauvreté, accès aux droits et aux biens essentiels"/>
    <hyperlink ref="B20" location="'Emploi, travail'!A8" display="6 - Taux de chômage localisés trimestriels (France métropolitaine)"/>
    <hyperlink ref="B21" location="'Emploi, travail'!A53" display="7 - Demandeurs d'emploi de catégorie A,B,C dans la population en âge de travailler"/>
    <hyperlink ref="B22" location="'Emploi, travail'!A53" display="8 - Demandeurs d'emploi de catégorie A,B,C de longue durée dans la population en âge de travailler"/>
    <hyperlink ref="B23" location="'Emploi, travail'!A72" display="9 - Taux de sortie en emploi durable des bénéficiaires de contrats aidés"/>
    <hyperlink ref="B25" location="'Documentation Emploi, travail'!A1" display="Documentation sur les indicateurs Emploi, travail"/>
    <hyperlink ref="B27" location="'Logement, hébergement'!A8" display="10 - Taux d'effort médian pour les allocataires d'une aide au logement"/>
    <hyperlink ref="B28" location="'Logement, hébergement'!A24" display="11 - Décisions d'expulsions locatives"/>
    <hyperlink ref="B29" location="'Logement, hébergement'!A54" display="12 - Dettes relatives à des impayés d'énergie dans les dossiers de surendettement"/>
    <hyperlink ref="B30" location="'Logement, hébergement'!A85" display="13 - Taux régional de sortie vers le logement des personnes hébergées"/>
    <hyperlink ref="B32" location="'Documentation Logement'!A1" display="Documentation sur les indicateurs Logement, hébergement"/>
    <hyperlink ref="B34" location="Santé!A6" display="14 - Taux de recours aux soins dentaires"/>
    <hyperlink ref="B35" location="Santé!A45" display="15 - Taux de recours à la CMU-C"/>
    <hyperlink ref="B37" location="'Documentation Santé'!A1" display="Documentation sur les indicateurs Santé"/>
    <hyperlink ref="B39" location="'Famille, enfance, réussite éducative'!A7" display="16 - Part d'élèves entrant en 6ème avec au moins un an de retard"/>
    <hyperlink ref="B40" location="'Famille, enfance, réussite éducative'!A26" display="17 - Part d'élèves demi-pensionnaires ou internes dans le second degré"/>
    <hyperlink ref="B41" location="'Famille, enfance, réussite éducative'!A79" display="18 - Taux de scolarisation des enfants de deux ans"/>
    <hyperlink ref="B43" location="'Documentation Famille'!A1" display="Documentation sur les indicateurs Famille, enfance, réussite éducative"/>
    <hyperlink ref="B45" location="'Inclusion bancaire et surendettement'!A5" display="19 - Nombre de dossiers de surendettement déposés et part des dossiers jugés recevables"/>
    <hyperlink ref="B47" location="'Documentation Surendettement'!A1" display="Documentation sur les indicateurs Inclusion bancaire et surendettement"/>
    <hyperlink ref="B12" location="'Pauvreté, accès aux droits et aux biens essentiels'!A9" display="1 - Taux de pauvreté monétaire à 60 %"/>
  </hyperlinks>
  <printOptions/>
  <pageMargins left="0.7875" right="0.7875" top="1.025" bottom="1.025" header="0.7875" footer="0.7875"/>
  <pageSetup fitToHeight="1" fitToWidth="1" horizontalDpi="300" verticalDpi="300" orientation="portrait" paperSize="9" scale="54"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96"/>
  <sheetViews>
    <sheetView workbookViewId="0" topLeftCell="A19">
      <selection activeCell="B29" sqref="B29"/>
    </sheetView>
  </sheetViews>
  <sheetFormatPr defaultColWidth="11.421875" defaultRowHeight="12.75"/>
  <cols>
    <col min="1" max="1" width="25.7109375" style="0" customWidth="1"/>
    <col min="2" max="2" width="108.28125" style="0" customWidth="1"/>
    <col min="3" max="3" width="13.8515625" style="0" customWidth="1"/>
    <col min="4" max="5" width="28.140625" style="0" customWidth="1"/>
  </cols>
  <sheetData>
    <row r="1" spans="1:4" ht="18">
      <c r="A1" s="98" t="s">
        <v>171</v>
      </c>
      <c r="B1" s="97"/>
      <c r="D1" s="469" t="s">
        <v>166</v>
      </c>
    </row>
    <row r="2" spans="1:4" ht="13.5" customHeight="1">
      <c r="A2" s="118"/>
      <c r="B2" s="5"/>
      <c r="D2" s="479" t="s">
        <v>308</v>
      </c>
    </row>
    <row r="3" spans="1:4" ht="12.75">
      <c r="A3" s="78" t="s">
        <v>147</v>
      </c>
      <c r="C3" s="442"/>
      <c r="D3" s="442"/>
    </row>
    <row r="4" spans="1:4" ht="12.75">
      <c r="A4" t="s">
        <v>148</v>
      </c>
      <c r="C4" s="442"/>
      <c r="D4" s="442"/>
    </row>
    <row r="5" ht="12.75">
      <c r="A5" t="s">
        <v>149</v>
      </c>
    </row>
    <row r="6" ht="12.75">
      <c r="A6" s="78" t="s">
        <v>136</v>
      </c>
    </row>
    <row r="7" ht="12.75">
      <c r="A7" s="78"/>
    </row>
    <row r="8" ht="15.75">
      <c r="A8" s="81" t="s">
        <v>91</v>
      </c>
    </row>
    <row r="9" ht="12.75">
      <c r="I9" s="67"/>
    </row>
    <row r="10" spans="1:9" ht="25.5">
      <c r="A10" s="93" t="s">
        <v>268</v>
      </c>
      <c r="B10" s="491" t="s">
        <v>442</v>
      </c>
      <c r="C10" s="448"/>
      <c r="D10" s="448"/>
      <c r="E10" s="448"/>
      <c r="F10" s="448"/>
      <c r="G10" s="448"/>
      <c r="H10" s="448"/>
      <c r="I10" s="448"/>
    </row>
    <row r="11" spans="1:9" ht="12.75">
      <c r="A11" s="68"/>
      <c r="B11" s="491" t="s">
        <v>443</v>
      </c>
      <c r="C11" s="448"/>
      <c r="D11" s="448"/>
      <c r="E11" s="448"/>
      <c r="F11" s="448"/>
      <c r="G11" s="448"/>
      <c r="H11" s="448"/>
      <c r="I11" s="448"/>
    </row>
    <row r="12" spans="1:9" ht="25.5">
      <c r="A12" s="68"/>
      <c r="B12" s="533" t="s">
        <v>316</v>
      </c>
      <c r="C12" s="448"/>
      <c r="D12" s="448"/>
      <c r="E12" s="448"/>
      <c r="F12" s="448"/>
      <c r="G12" s="448"/>
      <c r="H12" s="448"/>
      <c r="I12" s="448"/>
    </row>
    <row r="13" spans="1:9" ht="38.25">
      <c r="A13" s="68"/>
      <c r="B13" s="533" t="s">
        <v>317</v>
      </c>
      <c r="C13" s="448"/>
      <c r="D13" s="448"/>
      <c r="E13" s="448"/>
      <c r="F13" s="448"/>
      <c r="G13" s="448"/>
      <c r="H13" s="448"/>
      <c r="I13" s="448"/>
    </row>
    <row r="14" spans="1:9" ht="25.5">
      <c r="A14" s="68"/>
      <c r="B14" s="491" t="s">
        <v>444</v>
      </c>
      <c r="C14" s="448"/>
      <c r="D14" s="448"/>
      <c r="E14" s="448"/>
      <c r="F14" s="448"/>
      <c r="G14" s="448"/>
      <c r="H14" s="448"/>
      <c r="I14" s="448"/>
    </row>
    <row r="15" spans="1:9" ht="38.25">
      <c r="A15" s="68"/>
      <c r="B15" s="533" t="s">
        <v>318</v>
      </c>
      <c r="C15" s="448"/>
      <c r="D15" s="448"/>
      <c r="E15" s="448"/>
      <c r="F15" s="448"/>
      <c r="G15" s="448"/>
      <c r="H15" s="448"/>
      <c r="I15" s="448"/>
    </row>
    <row r="16" spans="1:9" ht="25.5">
      <c r="A16" s="68"/>
      <c r="B16" s="491" t="s">
        <v>445</v>
      </c>
      <c r="C16" s="448"/>
      <c r="D16" s="448"/>
      <c r="E16" s="448"/>
      <c r="F16" s="448"/>
      <c r="G16" s="448"/>
      <c r="H16" s="448"/>
      <c r="I16" s="448"/>
    </row>
    <row r="17" spans="1:9" ht="12.75">
      <c r="A17" s="68"/>
      <c r="B17" s="495"/>
      <c r="C17" s="35"/>
      <c r="D17" s="35"/>
      <c r="E17" s="35"/>
      <c r="F17" s="35"/>
      <c r="G17" s="35"/>
      <c r="H17" s="35"/>
      <c r="I17" s="35"/>
    </row>
    <row r="18" spans="1:9" ht="12.75">
      <c r="A18" s="93" t="s">
        <v>446</v>
      </c>
      <c r="B18" s="495" t="s">
        <v>447</v>
      </c>
      <c r="C18" s="35"/>
      <c r="D18" s="35"/>
      <c r="E18" s="35"/>
      <c r="F18" s="35"/>
      <c r="G18" s="35"/>
      <c r="H18" s="35"/>
      <c r="I18" s="35"/>
    </row>
    <row r="19" spans="1:9" ht="12.75">
      <c r="A19" s="68"/>
      <c r="B19" s="495"/>
      <c r="C19" s="35"/>
      <c r="D19" s="35"/>
      <c r="E19" s="35"/>
      <c r="F19" s="35"/>
      <c r="G19" s="35"/>
      <c r="H19" s="35"/>
      <c r="I19" s="35"/>
    </row>
    <row r="20" spans="1:9" ht="12.75">
      <c r="A20" s="93" t="s">
        <v>282</v>
      </c>
      <c r="B20" s="495" t="s">
        <v>462</v>
      </c>
      <c r="C20" s="35"/>
      <c r="D20" s="35"/>
      <c r="E20" s="35"/>
      <c r="F20" s="35"/>
      <c r="G20" s="35"/>
      <c r="H20" s="35"/>
      <c r="I20" s="35"/>
    </row>
    <row r="21" spans="1:9" ht="12.75">
      <c r="A21" s="68"/>
      <c r="B21" s="495"/>
      <c r="C21" s="35"/>
      <c r="D21" s="35"/>
      <c r="E21" s="35"/>
      <c r="F21" s="35"/>
      <c r="G21" s="35"/>
      <c r="H21" s="35"/>
      <c r="I21" s="35"/>
    </row>
    <row r="22" spans="1:9" ht="12.75">
      <c r="A22" s="93" t="s">
        <v>274</v>
      </c>
      <c r="B22" s="495" t="s">
        <v>155</v>
      </c>
      <c r="C22" s="35"/>
      <c r="D22" s="35"/>
      <c r="E22" s="35"/>
      <c r="F22" s="35"/>
      <c r="G22" s="35"/>
      <c r="H22" s="35"/>
      <c r="I22" s="35"/>
    </row>
    <row r="23" spans="1:9" ht="51">
      <c r="A23" s="93"/>
      <c r="B23" s="533" t="s">
        <v>319</v>
      </c>
      <c r="C23" s="448"/>
      <c r="D23" s="448"/>
      <c r="E23" s="448"/>
      <c r="F23" s="448"/>
      <c r="G23" s="448"/>
      <c r="H23" s="448"/>
      <c r="I23" s="448"/>
    </row>
    <row r="24" spans="1:9" ht="63.75">
      <c r="A24" s="68"/>
      <c r="B24" s="491" t="s">
        <v>52</v>
      </c>
      <c r="C24" s="448"/>
      <c r="D24" s="448"/>
      <c r="E24" s="448"/>
      <c r="F24" s="448"/>
      <c r="G24" s="448"/>
      <c r="H24" s="448"/>
      <c r="I24" s="448"/>
    </row>
    <row r="25" spans="2:9" ht="12.75">
      <c r="B25" s="495"/>
      <c r="C25" s="35"/>
      <c r="D25" s="35"/>
      <c r="E25" s="35"/>
      <c r="F25" s="35"/>
      <c r="G25" s="35"/>
      <c r="H25" s="35"/>
      <c r="I25" s="35"/>
    </row>
    <row r="26" spans="1:9" ht="12.75">
      <c r="A26" s="21" t="s">
        <v>276</v>
      </c>
      <c r="B26" s="497" t="s">
        <v>278</v>
      </c>
      <c r="C26" s="35"/>
      <c r="D26" s="35"/>
      <c r="E26" s="35"/>
      <c r="F26" s="35"/>
      <c r="G26" s="35"/>
      <c r="H26" s="35"/>
      <c r="I26" s="35"/>
    </row>
    <row r="27" spans="2:9" ht="12.75">
      <c r="B27" s="490" t="s">
        <v>279</v>
      </c>
      <c r="C27" s="35"/>
      <c r="D27" s="35"/>
      <c r="E27" s="35"/>
      <c r="F27" s="35"/>
      <c r="G27" s="35"/>
      <c r="H27" s="35"/>
      <c r="I27" s="35"/>
    </row>
    <row r="28" spans="2:9" ht="12.75">
      <c r="B28" s="490" t="s">
        <v>280</v>
      </c>
      <c r="C28" s="35"/>
      <c r="D28" s="35"/>
      <c r="E28" s="35"/>
      <c r="F28" s="35"/>
      <c r="G28" s="35"/>
      <c r="H28" s="35"/>
      <c r="I28" s="35"/>
    </row>
    <row r="29" ht="12.75">
      <c r="B29" s="439"/>
    </row>
    <row r="30" ht="12.75">
      <c r="B30" s="2"/>
    </row>
    <row r="31" ht="15.75">
      <c r="A31" s="92" t="s">
        <v>92</v>
      </c>
    </row>
    <row r="32" ht="12.75">
      <c r="B32" s="67"/>
    </row>
    <row r="33" spans="1:2" ht="38.25" customHeight="1">
      <c r="A33" s="93" t="s">
        <v>268</v>
      </c>
      <c r="B33" s="515" t="s">
        <v>42</v>
      </c>
    </row>
    <row r="34" spans="1:2" ht="12.75">
      <c r="A34" s="68"/>
      <c r="B34" s="515" t="s">
        <v>394</v>
      </c>
    </row>
    <row r="35" spans="1:2" ht="51" customHeight="1">
      <c r="A35" s="68"/>
      <c r="B35" s="515" t="s">
        <v>43</v>
      </c>
    </row>
    <row r="36" spans="1:2" ht="51" customHeight="1">
      <c r="A36" s="68"/>
      <c r="B36" s="516" t="s">
        <v>303</v>
      </c>
    </row>
    <row r="37" spans="1:2" ht="51" customHeight="1">
      <c r="A37" s="68"/>
      <c r="B37" s="516" t="s">
        <v>304</v>
      </c>
    </row>
    <row r="38" spans="1:2" ht="12.75">
      <c r="A38" s="68"/>
      <c r="B38" s="495"/>
    </row>
    <row r="39" spans="1:2" ht="12.75">
      <c r="A39" s="68"/>
      <c r="B39" s="515" t="s">
        <v>395</v>
      </c>
    </row>
    <row r="40" spans="1:2" ht="25.5">
      <c r="A40" s="68"/>
      <c r="B40" s="515" t="s">
        <v>396</v>
      </c>
    </row>
    <row r="41" spans="1:2" ht="25.5">
      <c r="A41" s="68"/>
      <c r="B41" s="515" t="s">
        <v>397</v>
      </c>
    </row>
    <row r="42" spans="1:2" ht="12.75">
      <c r="A42" s="68"/>
      <c r="B42" s="515" t="s">
        <v>398</v>
      </c>
    </row>
    <row r="43" spans="1:2" ht="12.75">
      <c r="A43" s="68"/>
      <c r="B43" s="515"/>
    </row>
    <row r="44" spans="1:2" ht="25.5">
      <c r="A44" s="68"/>
      <c r="B44" s="517" t="s">
        <v>466</v>
      </c>
    </row>
    <row r="45" spans="1:2" ht="12.75">
      <c r="A45" s="68"/>
      <c r="B45" s="518"/>
    </row>
    <row r="46" spans="1:2" ht="25.5">
      <c r="A46" s="93" t="s">
        <v>271</v>
      </c>
      <c r="B46" s="519" t="s">
        <v>432</v>
      </c>
    </row>
    <row r="47" spans="1:2" ht="12.75">
      <c r="A47" s="68"/>
      <c r="B47" s="515"/>
    </row>
    <row r="48" spans="1:2" ht="25.5">
      <c r="A48" s="82" t="s">
        <v>274</v>
      </c>
      <c r="B48" s="515" t="s">
        <v>44</v>
      </c>
    </row>
    <row r="49" spans="1:2" ht="12.75">
      <c r="A49" s="69"/>
      <c r="B49" s="515" t="s">
        <v>400</v>
      </c>
    </row>
    <row r="50" spans="1:2" ht="12.75">
      <c r="A50" s="68"/>
      <c r="B50" s="515"/>
    </row>
    <row r="51" spans="1:2" ht="12.75">
      <c r="A51" s="93" t="s">
        <v>276</v>
      </c>
      <c r="B51" s="515" t="s">
        <v>401</v>
      </c>
    </row>
    <row r="54" ht="15.75">
      <c r="A54" s="81" t="s">
        <v>85</v>
      </c>
    </row>
    <row r="56" spans="1:2" ht="25.5" customHeight="1">
      <c r="A56" s="93" t="s">
        <v>268</v>
      </c>
      <c r="B56" s="507" t="s">
        <v>45</v>
      </c>
    </row>
    <row r="57" spans="1:2" ht="12.75">
      <c r="A57" s="68"/>
      <c r="B57" s="507" t="s">
        <v>402</v>
      </c>
    </row>
    <row r="58" spans="1:2" ht="12.75">
      <c r="A58" s="68"/>
      <c r="B58" s="507" t="s">
        <v>403</v>
      </c>
    </row>
    <row r="59" spans="1:2" ht="12.75">
      <c r="A59" s="68"/>
      <c r="B59" s="491" t="s">
        <v>46</v>
      </c>
    </row>
    <row r="60" spans="1:2" ht="12.75">
      <c r="A60" s="68"/>
      <c r="B60" s="507" t="s">
        <v>404</v>
      </c>
    </row>
    <row r="61" spans="1:2" ht="25.5" customHeight="1">
      <c r="A61" s="68"/>
      <c r="B61" s="507" t="s">
        <v>405</v>
      </c>
    </row>
    <row r="62" spans="1:2" ht="12.75">
      <c r="A62" s="68"/>
      <c r="B62" s="507"/>
    </row>
    <row r="63" spans="1:2" ht="12.75">
      <c r="A63" s="68"/>
      <c r="B63" s="520" t="s">
        <v>406</v>
      </c>
    </row>
    <row r="64" spans="1:2" ht="12.75">
      <c r="A64" s="68"/>
      <c r="B64" s="507" t="s">
        <v>407</v>
      </c>
    </row>
    <row r="65" spans="1:2" ht="12.75">
      <c r="A65" s="68"/>
      <c r="B65" s="507" t="s">
        <v>408</v>
      </c>
    </row>
    <row r="66" spans="1:2" ht="25.5" customHeight="1">
      <c r="A66" s="68"/>
      <c r="B66" s="507" t="s">
        <v>409</v>
      </c>
    </row>
    <row r="67" spans="1:2" ht="12.75">
      <c r="A67" s="68"/>
      <c r="B67" s="507"/>
    </row>
    <row r="68" spans="1:2" ht="38.25">
      <c r="A68" s="68"/>
      <c r="B68" s="507" t="s">
        <v>437</v>
      </c>
    </row>
    <row r="69" spans="1:2" ht="12.75">
      <c r="A69" s="68"/>
      <c r="B69" s="507"/>
    </row>
    <row r="70" spans="1:2" ht="12.75">
      <c r="A70" s="93" t="s">
        <v>271</v>
      </c>
      <c r="B70" s="519" t="s">
        <v>433</v>
      </c>
    </row>
    <row r="71" spans="1:2" ht="12.75">
      <c r="A71" s="68"/>
      <c r="B71" s="521" t="s">
        <v>438</v>
      </c>
    </row>
    <row r="72" spans="1:2" ht="12.75">
      <c r="A72" s="68"/>
      <c r="B72" s="522"/>
    </row>
    <row r="73" spans="1:2" ht="12.75">
      <c r="A73" s="93" t="s">
        <v>399</v>
      </c>
      <c r="B73" s="495" t="s">
        <v>467</v>
      </c>
    </row>
    <row r="74" spans="1:2" ht="12.75">
      <c r="A74" s="68"/>
      <c r="B74" s="519" t="s">
        <v>468</v>
      </c>
    </row>
    <row r="75" spans="1:2" ht="12.75">
      <c r="A75" s="68"/>
      <c r="B75" s="523"/>
    </row>
    <row r="76" spans="1:2" ht="25.5">
      <c r="A76" s="82" t="s">
        <v>274</v>
      </c>
      <c r="B76" s="507" t="s">
        <v>439</v>
      </c>
    </row>
    <row r="77" spans="1:2" ht="25.5">
      <c r="A77" s="6"/>
      <c r="B77" s="507" t="s">
        <v>440</v>
      </c>
    </row>
    <row r="78" spans="1:2" ht="12.75">
      <c r="A78" s="6"/>
      <c r="B78" s="507"/>
    </row>
    <row r="79" spans="1:2" ht="12.75">
      <c r="A79" s="21" t="s">
        <v>276</v>
      </c>
      <c r="B79" s="495" t="s">
        <v>441</v>
      </c>
    </row>
    <row r="80" ht="12.75">
      <c r="A80" s="21"/>
    </row>
    <row r="83" ht="15.75">
      <c r="A83" s="81" t="s">
        <v>93</v>
      </c>
    </row>
    <row r="84" ht="12.75">
      <c r="I84" s="67"/>
    </row>
    <row r="85" spans="1:9" ht="12.75" customHeight="1">
      <c r="A85" s="93" t="s">
        <v>268</v>
      </c>
      <c r="B85" s="533" t="s">
        <v>313</v>
      </c>
      <c r="C85" s="448"/>
      <c r="D85" s="448"/>
      <c r="E85" s="448"/>
      <c r="F85" s="448"/>
      <c r="G85" s="448"/>
      <c r="H85" s="448"/>
      <c r="I85" s="448"/>
    </row>
    <row r="86" spans="1:9" ht="12.75">
      <c r="A86" s="93"/>
      <c r="B86" s="533" t="s">
        <v>314</v>
      </c>
      <c r="C86" s="448"/>
      <c r="D86" s="448"/>
      <c r="E86" s="448"/>
      <c r="F86" s="448"/>
      <c r="G86" s="448"/>
      <c r="H86" s="448"/>
      <c r="I86" s="448"/>
    </row>
    <row r="87" spans="1:9" ht="15.75" customHeight="1">
      <c r="A87" s="93"/>
      <c r="B87" s="533" t="s">
        <v>315</v>
      </c>
      <c r="C87" s="448"/>
      <c r="D87" s="448"/>
      <c r="E87" s="448"/>
      <c r="F87" s="448"/>
      <c r="G87" s="448"/>
      <c r="H87" s="448"/>
      <c r="I87" s="448"/>
    </row>
    <row r="88" spans="1:9" ht="26.25" customHeight="1">
      <c r="A88" s="68"/>
      <c r="B88" s="533" t="s">
        <v>320</v>
      </c>
      <c r="C88" s="448"/>
      <c r="D88" s="448"/>
      <c r="E88" s="448"/>
      <c r="F88" s="448"/>
      <c r="G88" s="448"/>
      <c r="H88" s="448"/>
      <c r="I88" s="448"/>
    </row>
    <row r="89" spans="1:9" ht="12.75">
      <c r="A89" s="68"/>
      <c r="B89" s="495"/>
      <c r="C89" s="35"/>
      <c r="D89" s="35"/>
      <c r="E89" s="35"/>
      <c r="F89" s="35"/>
      <c r="G89" s="35"/>
      <c r="H89" s="35"/>
      <c r="I89" s="35"/>
    </row>
    <row r="90" spans="1:9" ht="12.75">
      <c r="A90" s="93" t="s">
        <v>271</v>
      </c>
      <c r="B90" s="495" t="s">
        <v>212</v>
      </c>
      <c r="C90" s="35"/>
      <c r="D90" s="35"/>
      <c r="E90" s="35"/>
      <c r="F90" s="35"/>
      <c r="G90" s="35"/>
      <c r="H90" s="35"/>
      <c r="I90" s="35"/>
    </row>
    <row r="91" spans="1:9" ht="12.75">
      <c r="A91" s="68"/>
      <c r="B91" s="495"/>
      <c r="C91" s="35"/>
      <c r="D91" s="35"/>
      <c r="E91" s="35"/>
      <c r="F91" s="35"/>
      <c r="G91" s="35"/>
      <c r="H91" s="35"/>
      <c r="I91" s="35"/>
    </row>
    <row r="92" spans="1:9" ht="12.75">
      <c r="A92" s="93" t="s">
        <v>273</v>
      </c>
      <c r="B92" s="495" t="s">
        <v>162</v>
      </c>
      <c r="C92" s="35"/>
      <c r="D92" s="35"/>
      <c r="E92" s="35"/>
      <c r="F92" s="35"/>
      <c r="G92" s="35"/>
      <c r="H92" s="35"/>
      <c r="I92" s="35"/>
    </row>
    <row r="93" spans="2:9" ht="12.75">
      <c r="B93" s="495" t="s">
        <v>185</v>
      </c>
      <c r="C93" s="35"/>
      <c r="D93" s="35"/>
      <c r="E93" s="35"/>
      <c r="F93" s="35"/>
      <c r="G93" s="35"/>
      <c r="H93" s="35"/>
      <c r="I93" s="35"/>
    </row>
    <row r="94" spans="2:9" ht="12.75">
      <c r="B94" s="495"/>
      <c r="C94" s="35"/>
      <c r="D94" s="35"/>
      <c r="E94" s="35"/>
      <c r="F94" s="35"/>
      <c r="G94" s="35"/>
      <c r="H94" s="35"/>
      <c r="I94" s="35"/>
    </row>
    <row r="95" spans="1:9" ht="12.75">
      <c r="A95" s="21" t="s">
        <v>274</v>
      </c>
      <c r="B95" s="495" t="s">
        <v>163</v>
      </c>
      <c r="C95" s="35"/>
      <c r="D95" s="35"/>
      <c r="E95" s="35"/>
      <c r="F95" s="35"/>
      <c r="G95" s="35"/>
      <c r="H95" s="35"/>
      <c r="I95" s="35"/>
    </row>
    <row r="96" spans="2:9" ht="12.75">
      <c r="B96" s="495" t="s">
        <v>164</v>
      </c>
      <c r="C96" s="35"/>
      <c r="D96" s="35"/>
      <c r="E96" s="35"/>
      <c r="F96" s="35"/>
      <c r="G96" s="35"/>
      <c r="H96" s="35"/>
      <c r="I96" s="35"/>
    </row>
  </sheetData>
  <hyperlinks>
    <hyperlink ref="B28" r:id="rId1" display="Site de la Drees"/>
    <hyperlink ref="B27" r:id="rId2" display="Site de l'Insee"/>
    <hyperlink ref="D1" location="'Liste indicateurs'!A1" display="Sommaire"/>
    <hyperlink ref="D2" location="'Logement, hébergement'!A1" display="Indicateurs"/>
  </hyperlinks>
  <printOptions/>
  <pageMargins left="0.75" right="0.75" top="1" bottom="1" header="0.4921259845" footer="0.4921259845"/>
  <pageSetup fitToHeight="3" fitToWidth="1" horizontalDpi="600" verticalDpi="600" orientation="portrait" paperSize="9" scale="49" r:id="rId3"/>
</worksheet>
</file>

<file path=xl/worksheets/sheet11.xml><?xml version="1.0" encoding="utf-8"?>
<worksheet xmlns="http://schemas.openxmlformats.org/spreadsheetml/2006/main" xmlns:r="http://schemas.openxmlformats.org/officeDocument/2006/relationships">
  <sheetPr>
    <pageSetUpPr fitToPage="1"/>
  </sheetPr>
  <dimension ref="A1:J82"/>
  <sheetViews>
    <sheetView workbookViewId="0" topLeftCell="A22">
      <selection activeCell="B30" sqref="B30"/>
    </sheetView>
  </sheetViews>
  <sheetFormatPr defaultColWidth="11.421875" defaultRowHeight="12.75"/>
  <cols>
    <col min="1" max="1" width="22.421875" style="0" customWidth="1"/>
  </cols>
  <sheetData>
    <row r="1" spans="1:4" ht="18">
      <c r="A1" s="115" t="s">
        <v>219</v>
      </c>
      <c r="C1" s="469" t="s">
        <v>166</v>
      </c>
      <c r="D1" s="442"/>
    </row>
    <row r="2" spans="1:4" s="5" customFormat="1" ht="14.25" customHeight="1">
      <c r="A2" s="480"/>
      <c r="C2" s="481" t="s">
        <v>308</v>
      </c>
      <c r="D2" s="441"/>
    </row>
    <row r="4" ht="12.75">
      <c r="A4" t="s">
        <v>150</v>
      </c>
    </row>
    <row r="5" ht="12.75">
      <c r="A5" t="s">
        <v>138</v>
      </c>
    </row>
    <row r="7" ht="15.75">
      <c r="A7" s="81" t="s">
        <v>94</v>
      </c>
    </row>
    <row r="8" ht="12.75">
      <c r="J8" s="67"/>
    </row>
    <row r="9" spans="1:10" ht="216" customHeight="1">
      <c r="A9" s="93" t="s">
        <v>268</v>
      </c>
      <c r="B9" s="628" t="s">
        <v>469</v>
      </c>
      <c r="C9" s="629"/>
      <c r="D9" s="629"/>
      <c r="E9" s="629"/>
      <c r="F9" s="629"/>
      <c r="G9" s="629"/>
      <c r="H9" s="629"/>
      <c r="I9" s="629"/>
      <c r="J9" s="629"/>
    </row>
    <row r="10" spans="2:10" ht="137.25" customHeight="1">
      <c r="B10" s="628" t="s">
        <v>60</v>
      </c>
      <c r="C10" s="629"/>
      <c r="D10" s="629"/>
      <c r="E10" s="629"/>
      <c r="F10" s="629"/>
      <c r="G10" s="629"/>
      <c r="H10" s="629"/>
      <c r="I10" s="629"/>
      <c r="J10" s="629"/>
    </row>
    <row r="11" spans="2:10" ht="12.75">
      <c r="B11" s="495"/>
      <c r="C11" s="35"/>
      <c r="D11" s="35"/>
      <c r="E11" s="35"/>
      <c r="F11" s="35"/>
      <c r="G11" s="35"/>
      <c r="H11" s="35"/>
      <c r="I11" s="35"/>
      <c r="J11" s="35"/>
    </row>
    <row r="12" spans="2:10" ht="26.25" customHeight="1">
      <c r="B12" s="524"/>
      <c r="C12" s="629" t="s">
        <v>472</v>
      </c>
      <c r="D12" s="614"/>
      <c r="E12" s="614"/>
      <c r="F12" s="614"/>
      <c r="G12" s="614"/>
      <c r="H12" s="614"/>
      <c r="I12" s="614"/>
      <c r="J12" s="614"/>
    </row>
    <row r="13" spans="2:10" ht="12.75" customHeight="1">
      <c r="B13" s="525"/>
      <c r="C13" s="614" t="s">
        <v>4</v>
      </c>
      <c r="D13" s="614"/>
      <c r="E13" s="614"/>
      <c r="F13" s="614"/>
      <c r="G13" s="614"/>
      <c r="H13" s="614"/>
      <c r="I13" s="614"/>
      <c r="J13" s="614"/>
    </row>
    <row r="14" spans="2:10" ht="12.75" customHeight="1">
      <c r="B14" s="525"/>
      <c r="C14" s="614" t="s">
        <v>5</v>
      </c>
      <c r="D14" s="614"/>
      <c r="E14" s="614"/>
      <c r="F14" s="614"/>
      <c r="G14" s="614"/>
      <c r="H14" s="614"/>
      <c r="I14" s="614"/>
      <c r="J14" s="614"/>
    </row>
    <row r="15" spans="2:10" ht="12.75" customHeight="1">
      <c r="B15" s="525"/>
      <c r="C15" s="614" t="s">
        <v>6</v>
      </c>
      <c r="D15" s="614"/>
      <c r="E15" s="614"/>
      <c r="F15" s="614"/>
      <c r="G15" s="614"/>
      <c r="H15" s="614"/>
      <c r="I15" s="614"/>
      <c r="J15" s="614"/>
    </row>
    <row r="16" spans="2:10" ht="12.75">
      <c r="B16" s="525"/>
      <c r="C16" s="46"/>
      <c r="D16" s="46"/>
      <c r="E16" s="46"/>
      <c r="F16" s="46"/>
      <c r="G16" s="46"/>
      <c r="H16" s="46"/>
      <c r="I16" s="46"/>
      <c r="J16" s="35"/>
    </row>
    <row r="17" spans="2:10" ht="24.75" customHeight="1">
      <c r="B17" s="524" t="s">
        <v>7</v>
      </c>
      <c r="C17" s="614" t="s">
        <v>8</v>
      </c>
      <c r="D17" s="614"/>
      <c r="E17" s="614"/>
      <c r="F17" s="614"/>
      <c r="G17" s="614"/>
      <c r="H17" s="614"/>
      <c r="I17" s="614"/>
      <c r="J17" s="35"/>
    </row>
    <row r="18" spans="2:10" ht="12.75">
      <c r="B18" s="495"/>
      <c r="C18" s="35"/>
      <c r="D18" s="622"/>
      <c r="E18" s="622"/>
      <c r="F18" s="622"/>
      <c r="G18" s="622"/>
      <c r="H18" s="622"/>
      <c r="I18" s="622"/>
      <c r="J18" s="622"/>
    </row>
    <row r="19" spans="2:10" ht="12.75">
      <c r="B19" s="495"/>
      <c r="C19" s="35"/>
      <c r="D19" s="35"/>
      <c r="E19" s="35"/>
      <c r="F19" s="35"/>
      <c r="G19" s="35"/>
      <c r="H19" s="35"/>
      <c r="I19" s="35"/>
      <c r="J19" s="35"/>
    </row>
    <row r="20" spans="1:10" ht="12.75">
      <c r="A20" s="21" t="s">
        <v>271</v>
      </c>
      <c r="B20" s="495" t="s">
        <v>9</v>
      </c>
      <c r="C20" s="35"/>
      <c r="D20" s="35"/>
      <c r="E20" s="35"/>
      <c r="F20" s="35"/>
      <c r="G20" s="35"/>
      <c r="H20" s="35"/>
      <c r="I20" s="35"/>
      <c r="J20" s="35"/>
    </row>
    <row r="21" spans="2:10" ht="12.75">
      <c r="B21" s="495"/>
      <c r="C21" s="35"/>
      <c r="D21" s="35"/>
      <c r="E21" s="35"/>
      <c r="F21" s="35"/>
      <c r="G21" s="35"/>
      <c r="H21" s="35"/>
      <c r="I21" s="35"/>
      <c r="J21" s="35"/>
    </row>
    <row r="22" spans="1:10" ht="12.75">
      <c r="A22" s="21" t="s">
        <v>282</v>
      </c>
      <c r="B22" s="495" t="s">
        <v>10</v>
      </c>
      <c r="C22" s="35"/>
      <c r="D22" s="35"/>
      <c r="E22" s="35"/>
      <c r="F22" s="35"/>
      <c r="G22" s="35"/>
      <c r="H22" s="35"/>
      <c r="I22" s="35"/>
      <c r="J22" s="35"/>
    </row>
    <row r="23" spans="2:10" ht="12.75">
      <c r="B23" s="495" t="s">
        <v>11</v>
      </c>
      <c r="C23" s="35"/>
      <c r="D23" s="35"/>
      <c r="E23" s="35"/>
      <c r="F23" s="35"/>
      <c r="G23" s="35"/>
      <c r="H23" s="35"/>
      <c r="I23" s="35"/>
      <c r="J23" s="35"/>
    </row>
    <row r="24" spans="2:10" ht="12.75">
      <c r="B24" s="495"/>
      <c r="C24" s="35"/>
      <c r="D24" s="35"/>
      <c r="E24" s="35"/>
      <c r="F24" s="35"/>
      <c r="G24" s="35"/>
      <c r="H24" s="35"/>
      <c r="I24" s="35"/>
      <c r="J24" s="35"/>
    </row>
    <row r="25" spans="1:10" ht="39.75" customHeight="1">
      <c r="A25" s="93" t="s">
        <v>274</v>
      </c>
      <c r="B25" s="630" t="s">
        <v>61</v>
      </c>
      <c r="C25" s="622"/>
      <c r="D25" s="622"/>
      <c r="E25" s="622"/>
      <c r="F25" s="622"/>
      <c r="G25" s="622"/>
      <c r="H25" s="622"/>
      <c r="I25" s="622"/>
      <c r="J25" s="622"/>
    </row>
    <row r="28" ht="15.75">
      <c r="A28" s="81" t="s">
        <v>87</v>
      </c>
    </row>
    <row r="29" ht="12.75">
      <c r="J29" s="67"/>
    </row>
    <row r="30" spans="1:4" ht="12.75">
      <c r="A30" s="93" t="s">
        <v>347</v>
      </c>
      <c r="B30" s="509" t="s">
        <v>128</v>
      </c>
      <c r="C30" s="35"/>
      <c r="D30" s="35"/>
    </row>
    <row r="31" spans="1:4" ht="12.75">
      <c r="A31" s="73"/>
      <c r="B31" s="495"/>
      <c r="C31" s="35"/>
      <c r="D31" s="35"/>
    </row>
    <row r="32" spans="1:4" ht="12.75">
      <c r="A32" s="73"/>
      <c r="B32" s="526" t="s">
        <v>12</v>
      </c>
      <c r="C32" s="35"/>
      <c r="D32" s="35"/>
    </row>
    <row r="33" spans="1:4" ht="12.75">
      <c r="A33" s="73"/>
      <c r="B33" s="526"/>
      <c r="C33" s="35"/>
      <c r="D33" s="35"/>
    </row>
    <row r="34" spans="1:4" ht="12.75">
      <c r="A34" s="73"/>
      <c r="B34" s="526" t="s">
        <v>13</v>
      </c>
      <c r="C34" s="35"/>
      <c r="D34" s="35"/>
    </row>
    <row r="35" spans="1:4" ht="12.75">
      <c r="A35" s="73"/>
      <c r="B35" s="526"/>
      <c r="C35" s="35"/>
      <c r="D35" s="35"/>
    </row>
    <row r="36" spans="1:4" ht="12.75">
      <c r="A36" s="73"/>
      <c r="B36" s="513" t="s">
        <v>62</v>
      </c>
      <c r="C36" s="35"/>
      <c r="D36" s="35"/>
    </row>
    <row r="37" spans="1:4" ht="12.75">
      <c r="A37" s="73"/>
      <c r="B37" s="495" t="s">
        <v>14</v>
      </c>
      <c r="C37" s="35"/>
      <c r="D37" s="35"/>
    </row>
    <row r="38" spans="1:4" ht="12.75">
      <c r="A38" s="73"/>
      <c r="B38" s="527" t="s">
        <v>495</v>
      </c>
      <c r="C38" s="35"/>
      <c r="D38" s="35"/>
    </row>
    <row r="39" spans="1:4" ht="12.75">
      <c r="A39" s="73"/>
      <c r="B39" s="495"/>
      <c r="C39" s="35"/>
      <c r="D39" s="35"/>
    </row>
    <row r="40" spans="1:4" ht="12.75">
      <c r="A40" s="73"/>
      <c r="B40" s="513" t="s">
        <v>63</v>
      </c>
      <c r="C40" s="35"/>
      <c r="D40" s="35"/>
    </row>
    <row r="41" spans="1:4" ht="12.75">
      <c r="A41" s="73"/>
      <c r="B41" s="495" t="s">
        <v>15</v>
      </c>
      <c r="C41" s="35"/>
      <c r="D41" s="35"/>
    </row>
    <row r="42" spans="1:4" ht="12.75">
      <c r="A42" s="73"/>
      <c r="B42" s="495" t="s">
        <v>16</v>
      </c>
      <c r="C42" s="35"/>
      <c r="D42" s="35"/>
    </row>
    <row r="43" spans="1:4" ht="12.75">
      <c r="A43" s="73"/>
      <c r="B43" s="509" t="s">
        <v>64</v>
      </c>
      <c r="C43" s="35"/>
      <c r="D43" s="35"/>
    </row>
    <row r="44" spans="1:4" ht="12.75">
      <c r="A44" s="73"/>
      <c r="B44" s="509"/>
      <c r="C44" s="35" t="s">
        <v>17</v>
      </c>
      <c r="D44" s="35"/>
    </row>
    <row r="45" spans="1:4" ht="12.75">
      <c r="A45" s="73"/>
      <c r="B45" s="509"/>
      <c r="C45" s="35" t="s">
        <v>18</v>
      </c>
      <c r="D45" s="35"/>
    </row>
    <row r="46" spans="1:4" ht="12.75">
      <c r="A46" s="73"/>
      <c r="B46" s="509"/>
      <c r="C46" s="35" t="s">
        <v>19</v>
      </c>
      <c r="D46" s="35"/>
    </row>
    <row r="47" spans="1:4" ht="12.75">
      <c r="A47" s="73"/>
      <c r="B47" s="509"/>
      <c r="C47" s="35" t="s">
        <v>20</v>
      </c>
      <c r="D47" s="35"/>
    </row>
    <row r="48" spans="1:4" ht="12.75">
      <c r="A48" s="73"/>
      <c r="B48" s="509"/>
      <c r="C48" s="35" t="s">
        <v>21</v>
      </c>
      <c r="D48" s="35"/>
    </row>
    <row r="49" spans="1:4" ht="12.75">
      <c r="A49" s="73"/>
      <c r="B49" s="495"/>
      <c r="C49" s="35"/>
      <c r="D49" s="35"/>
    </row>
    <row r="50" spans="1:4" ht="12.75">
      <c r="A50" s="73"/>
      <c r="B50" s="495" t="s">
        <v>65</v>
      </c>
      <c r="C50" s="35"/>
      <c r="D50" s="35"/>
    </row>
    <row r="51" spans="1:4" ht="12.75">
      <c r="A51" s="73"/>
      <c r="B51" s="513" t="s">
        <v>23</v>
      </c>
      <c r="C51" s="35"/>
      <c r="D51" s="35"/>
    </row>
    <row r="52" spans="1:4" ht="12.75">
      <c r="A52" s="73"/>
      <c r="B52" s="495" t="s">
        <v>24</v>
      </c>
      <c r="C52" s="35"/>
      <c r="D52" s="35"/>
    </row>
    <row r="53" spans="1:4" ht="12.75">
      <c r="A53" s="73"/>
      <c r="B53" s="495"/>
      <c r="C53" s="35"/>
      <c r="D53" s="35"/>
    </row>
    <row r="54" spans="1:4" ht="12.75">
      <c r="A54" s="73"/>
      <c r="B54" s="495" t="s">
        <v>66</v>
      </c>
      <c r="C54" s="35"/>
      <c r="D54" s="35"/>
    </row>
    <row r="55" spans="1:4" ht="12.75">
      <c r="A55" s="73"/>
      <c r="B55" s="495" t="s">
        <v>25</v>
      </c>
      <c r="C55" s="35"/>
      <c r="D55" s="35"/>
    </row>
    <row r="56" spans="1:4" ht="12.75">
      <c r="A56" s="73"/>
      <c r="B56" s="495"/>
      <c r="C56" s="35"/>
      <c r="D56" s="35"/>
    </row>
    <row r="57" spans="1:4" ht="12.75">
      <c r="A57" s="73"/>
      <c r="B57" s="495" t="s">
        <v>67</v>
      </c>
      <c r="C57" s="35"/>
      <c r="D57" s="35"/>
    </row>
    <row r="58" spans="1:4" ht="12.75">
      <c r="A58" s="73"/>
      <c r="B58" s="513" t="s">
        <v>26</v>
      </c>
      <c r="C58" s="35"/>
      <c r="D58" s="35"/>
    </row>
    <row r="59" spans="1:4" ht="12.75">
      <c r="A59" s="73"/>
      <c r="B59" s="513" t="s">
        <v>27</v>
      </c>
      <c r="C59" s="35"/>
      <c r="D59" s="35"/>
    </row>
    <row r="60" spans="1:4" ht="12.75">
      <c r="A60" s="73"/>
      <c r="B60" s="513" t="s">
        <v>470</v>
      </c>
      <c r="C60" s="35"/>
      <c r="D60" s="35"/>
    </row>
    <row r="61" spans="1:4" ht="12.75">
      <c r="A61" s="73"/>
      <c r="B61" s="495"/>
      <c r="C61" s="35"/>
      <c r="D61" s="35"/>
    </row>
    <row r="62" spans="1:4" ht="12.75">
      <c r="A62" s="73"/>
      <c r="B62" s="495" t="s">
        <v>68</v>
      </c>
      <c r="C62" s="35"/>
      <c r="D62" s="35"/>
    </row>
    <row r="63" spans="1:4" ht="12.75">
      <c r="A63" s="73"/>
      <c r="B63" s="495" t="s">
        <v>28</v>
      </c>
      <c r="C63" s="35"/>
      <c r="D63" s="35"/>
    </row>
    <row r="64" spans="1:4" ht="12.75">
      <c r="A64" s="73"/>
      <c r="B64" s="495"/>
      <c r="C64" s="35"/>
      <c r="D64" s="35"/>
    </row>
    <row r="65" spans="1:4" ht="12.75">
      <c r="A65" s="73"/>
      <c r="B65" s="509" t="s">
        <v>29</v>
      </c>
      <c r="C65" s="35"/>
      <c r="D65" s="35"/>
    </row>
    <row r="66" spans="1:4" ht="12.75">
      <c r="A66" s="73"/>
      <c r="B66" s="495"/>
      <c r="C66" s="35" t="s">
        <v>30</v>
      </c>
      <c r="D66" s="35"/>
    </row>
    <row r="67" spans="1:4" ht="12.75">
      <c r="A67" s="73"/>
      <c r="B67" s="495"/>
      <c r="C67" s="35"/>
      <c r="D67" s="35" t="s">
        <v>31</v>
      </c>
    </row>
    <row r="68" spans="1:4" ht="12.75">
      <c r="A68" s="73"/>
      <c r="B68" s="495"/>
      <c r="C68" s="35"/>
      <c r="D68" s="35" t="s">
        <v>32</v>
      </c>
    </row>
    <row r="69" spans="1:4" ht="12.75">
      <c r="A69" s="73"/>
      <c r="B69" s="495"/>
      <c r="C69" s="35"/>
      <c r="D69" s="35" t="s">
        <v>33</v>
      </c>
    </row>
    <row r="70" spans="1:4" ht="12.75">
      <c r="A70" s="73"/>
      <c r="B70" s="495"/>
      <c r="C70" s="35"/>
      <c r="D70" s="35" t="s">
        <v>34</v>
      </c>
    </row>
    <row r="71" spans="1:4" ht="12.75">
      <c r="A71" s="73"/>
      <c r="B71" s="495"/>
      <c r="C71" s="35"/>
      <c r="D71" s="35"/>
    </row>
    <row r="72" spans="1:4" ht="12.75">
      <c r="A72" s="73"/>
      <c r="B72" s="509" t="s">
        <v>338</v>
      </c>
      <c r="C72" s="35"/>
      <c r="D72" s="35"/>
    </row>
    <row r="73" spans="1:4" ht="12.75">
      <c r="A73" s="73"/>
      <c r="B73" s="495"/>
      <c r="C73" s="35" t="s">
        <v>35</v>
      </c>
      <c r="D73" s="35"/>
    </row>
    <row r="74" spans="2:4" ht="12.75">
      <c r="B74" s="495"/>
      <c r="C74" s="35" t="s">
        <v>69</v>
      </c>
      <c r="D74" s="35"/>
    </row>
    <row r="75" spans="2:10" ht="12.75">
      <c r="B75" s="495"/>
      <c r="C75" s="35" t="s">
        <v>70</v>
      </c>
      <c r="D75" s="46"/>
      <c r="E75" s="46"/>
      <c r="F75" s="46"/>
      <c r="G75" s="46"/>
      <c r="H75" s="46"/>
      <c r="I75" s="46"/>
      <c r="J75" s="46"/>
    </row>
    <row r="76" spans="2:4" ht="12.75">
      <c r="B76" s="495"/>
      <c r="C76" s="35"/>
      <c r="D76" s="35"/>
    </row>
    <row r="77" spans="1:4" ht="12.75">
      <c r="A77" s="21" t="s">
        <v>36</v>
      </c>
      <c r="B77" s="495" t="s">
        <v>37</v>
      </c>
      <c r="C77" s="35"/>
      <c r="D77" s="35"/>
    </row>
    <row r="78" spans="2:4" ht="12.75">
      <c r="B78" s="495" t="s">
        <v>38</v>
      </c>
      <c r="C78" s="35"/>
      <c r="D78" s="35"/>
    </row>
    <row r="79" spans="2:5" ht="12.75">
      <c r="B79" s="497"/>
      <c r="C79" s="333"/>
      <c r="D79" s="333"/>
      <c r="E79" s="78"/>
    </row>
    <row r="80" spans="1:5" ht="12.75">
      <c r="A80" s="21" t="s">
        <v>276</v>
      </c>
      <c r="B80" s="490" t="s">
        <v>39</v>
      </c>
      <c r="C80" s="488"/>
      <c r="D80" s="488"/>
      <c r="E80" s="442"/>
    </row>
    <row r="81" spans="2:5" ht="12.75">
      <c r="B81" s="528" t="s">
        <v>40</v>
      </c>
      <c r="C81" s="488"/>
      <c r="D81" s="488"/>
      <c r="E81" s="442"/>
    </row>
    <row r="82" spans="2:5" ht="12.75">
      <c r="B82" s="490" t="s">
        <v>41</v>
      </c>
      <c r="C82" s="488"/>
      <c r="D82" s="488"/>
      <c r="E82" s="442"/>
    </row>
  </sheetData>
  <mergeCells count="9">
    <mergeCell ref="D18:J18"/>
    <mergeCell ref="B25:J25"/>
    <mergeCell ref="B10:J10"/>
    <mergeCell ref="C15:J15"/>
    <mergeCell ref="C17:I17"/>
    <mergeCell ref="B9:J9"/>
    <mergeCell ref="C12:J12"/>
    <mergeCell ref="C13:J13"/>
    <mergeCell ref="C14:J14"/>
  </mergeCells>
  <hyperlinks>
    <hyperlink ref="B80" r:id="rId1" display="fonds cmu"/>
    <hyperlink ref="B82" r:id="rId2" display="modèle de micro-simulation INES"/>
    <hyperlink ref="C1" location="'Liste indicateurs'!A1" display="Sommaire"/>
    <hyperlink ref="C2" location="Santé!A1" display="Indicateurs"/>
  </hyperlinks>
  <printOptions/>
  <pageMargins left="0.75" right="0.75" top="1" bottom="1" header="0.4921259845" footer="0.4921259845"/>
  <pageSetup fitToHeight="1" fitToWidth="1" horizontalDpi="600" verticalDpi="600" orientation="portrait" paperSize="9" scale="49" r:id="rId3"/>
</worksheet>
</file>

<file path=xl/worksheets/sheet12.xml><?xml version="1.0" encoding="utf-8"?>
<worksheet xmlns="http://schemas.openxmlformats.org/spreadsheetml/2006/main" xmlns:r="http://schemas.openxmlformats.org/officeDocument/2006/relationships">
  <sheetPr>
    <pageSetUpPr fitToPage="1"/>
  </sheetPr>
  <dimension ref="A1:I63"/>
  <sheetViews>
    <sheetView workbookViewId="0" topLeftCell="A39">
      <selection activeCell="D60" sqref="A1:D60"/>
    </sheetView>
  </sheetViews>
  <sheetFormatPr defaultColWidth="11.421875" defaultRowHeight="12.75"/>
  <cols>
    <col min="1" max="1" width="22.140625" style="0" customWidth="1"/>
    <col min="2" max="2" width="105.57421875" style="0" customWidth="1"/>
    <col min="9" max="9" width="16.57421875" style="0" customWidth="1"/>
  </cols>
  <sheetData>
    <row r="1" spans="1:6" ht="18">
      <c r="A1" s="346" t="s">
        <v>172</v>
      </c>
      <c r="B1" s="346"/>
      <c r="D1" s="482" t="s">
        <v>166</v>
      </c>
      <c r="E1" s="347"/>
      <c r="F1" s="347"/>
    </row>
    <row r="2" ht="12.75">
      <c r="D2" s="483" t="s">
        <v>308</v>
      </c>
    </row>
    <row r="3" spans="1:4" ht="12.75">
      <c r="A3" t="s">
        <v>483</v>
      </c>
      <c r="C3" s="442"/>
      <c r="D3" s="442"/>
    </row>
    <row r="4" spans="1:4" ht="12.75">
      <c r="A4" t="s">
        <v>484</v>
      </c>
      <c r="C4" s="442"/>
      <c r="D4" s="442"/>
    </row>
    <row r="5" spans="1:4" ht="12.75">
      <c r="A5" t="s">
        <v>139</v>
      </c>
      <c r="C5" s="442"/>
      <c r="D5" s="442"/>
    </row>
    <row r="7" ht="15.75">
      <c r="A7" s="94" t="s">
        <v>485</v>
      </c>
    </row>
    <row r="8" ht="12.75">
      <c r="B8" s="67"/>
    </row>
    <row r="10" spans="1:2" ht="12.75" customHeight="1">
      <c r="A10" s="93" t="s">
        <v>268</v>
      </c>
      <c r="B10" s="529" t="s">
        <v>310</v>
      </c>
    </row>
    <row r="11" spans="1:2" ht="12.75" customHeight="1">
      <c r="A11" s="93"/>
      <c r="B11" s="529" t="s">
        <v>309</v>
      </c>
    </row>
    <row r="12" spans="1:2" ht="12.75" customHeight="1">
      <c r="A12" s="68"/>
      <c r="B12" s="530" t="s">
        <v>423</v>
      </c>
    </row>
    <row r="13" spans="1:2" ht="12.75">
      <c r="A13" s="68"/>
      <c r="B13" s="495"/>
    </row>
    <row r="14" spans="1:3" ht="12.75">
      <c r="A14" s="93" t="s">
        <v>271</v>
      </c>
      <c r="B14" s="531" t="s">
        <v>448</v>
      </c>
      <c r="C14" s="1"/>
    </row>
    <row r="15" spans="1:3" ht="12.75">
      <c r="A15" s="68"/>
      <c r="B15" s="531"/>
      <c r="C15" s="1"/>
    </row>
    <row r="16" spans="1:3" ht="38.25">
      <c r="A16" s="93" t="s">
        <v>282</v>
      </c>
      <c r="B16" s="507" t="s">
        <v>324</v>
      </c>
      <c r="C16" s="1"/>
    </row>
    <row r="17" spans="1:3" ht="12.75">
      <c r="A17" s="68"/>
      <c r="B17" s="498"/>
      <c r="C17" s="1"/>
    </row>
    <row r="18" spans="1:3" ht="12.75">
      <c r="A18" s="82" t="s">
        <v>273</v>
      </c>
      <c r="B18" s="498" t="s">
        <v>424</v>
      </c>
      <c r="C18" s="1"/>
    </row>
    <row r="19" spans="1:3" ht="12.75">
      <c r="A19" s="69"/>
      <c r="B19" s="498"/>
      <c r="C19" s="1"/>
    </row>
    <row r="20" spans="1:3" ht="12.75">
      <c r="A20" s="82" t="s">
        <v>274</v>
      </c>
      <c r="B20" s="498" t="s">
        <v>449</v>
      </c>
      <c r="C20" s="1"/>
    </row>
    <row r="21" spans="1:3" ht="12.75">
      <c r="A21" s="82"/>
      <c r="B21" s="532"/>
      <c r="C21" s="1"/>
    </row>
    <row r="22" spans="1:3" ht="38.25">
      <c r="A22" s="93" t="s">
        <v>276</v>
      </c>
      <c r="B22" s="535" t="s">
        <v>323</v>
      </c>
      <c r="C22" s="1"/>
    </row>
    <row r="23" spans="2:3" ht="12.75">
      <c r="B23" s="498" t="s">
        <v>278</v>
      </c>
      <c r="C23" s="1"/>
    </row>
    <row r="24" spans="1:3" ht="12.75">
      <c r="A24" s="78"/>
      <c r="B24" s="490" t="s">
        <v>279</v>
      </c>
      <c r="C24" s="1"/>
    </row>
    <row r="25" spans="1:3" ht="12.75">
      <c r="A25" s="442"/>
      <c r="B25" s="490" t="s">
        <v>280</v>
      </c>
      <c r="C25" s="1"/>
    </row>
    <row r="26" spans="1:3" ht="12.75">
      <c r="A26" s="442"/>
      <c r="B26" s="445"/>
      <c r="C26" s="1"/>
    </row>
    <row r="27" spans="2:3" ht="12.75">
      <c r="B27" s="1"/>
      <c r="C27" s="1"/>
    </row>
    <row r="28" spans="1:9" ht="15.75">
      <c r="A28" s="95" t="s">
        <v>486</v>
      </c>
      <c r="B28" s="6"/>
      <c r="C28" s="6"/>
      <c r="D28" s="6"/>
      <c r="E28" s="6"/>
      <c r="F28" s="6"/>
      <c r="G28" s="6"/>
      <c r="H28" s="2"/>
      <c r="I28" s="6"/>
    </row>
    <row r="29" spans="1:9" ht="12.75">
      <c r="A29" s="6"/>
      <c r="B29" s="6"/>
      <c r="C29" s="6"/>
      <c r="D29" s="6"/>
      <c r="E29" s="6"/>
      <c r="F29" s="6"/>
      <c r="G29" s="6"/>
      <c r="H29" s="6"/>
      <c r="I29" s="67"/>
    </row>
    <row r="30" spans="1:9" ht="12.75">
      <c r="A30" s="6"/>
      <c r="B30" s="26"/>
      <c r="C30" s="6"/>
      <c r="D30" s="6"/>
      <c r="E30" s="6"/>
      <c r="F30" s="6"/>
      <c r="G30" s="6"/>
      <c r="H30" s="6"/>
      <c r="I30" s="6"/>
    </row>
    <row r="31" spans="1:9" ht="12.75">
      <c r="A31" s="82" t="s">
        <v>268</v>
      </c>
      <c r="B31" s="520" t="s">
        <v>56</v>
      </c>
      <c r="C31" s="449"/>
      <c r="D31" s="449"/>
      <c r="E31" s="449"/>
      <c r="F31" s="449"/>
      <c r="G31" s="449"/>
      <c r="H31" s="449"/>
      <c r="I31" s="449"/>
    </row>
    <row r="32" spans="1:9" ht="12.75">
      <c r="A32" s="69"/>
      <c r="B32" s="520" t="s">
        <v>57</v>
      </c>
      <c r="C32" s="449"/>
      <c r="D32" s="449"/>
      <c r="E32" s="449"/>
      <c r="F32" s="449"/>
      <c r="G32" s="449"/>
      <c r="H32" s="449"/>
      <c r="I32" s="449"/>
    </row>
    <row r="33" spans="1:9" ht="40.5" customHeight="1">
      <c r="A33" s="69"/>
      <c r="B33" s="520" t="s">
        <v>321</v>
      </c>
      <c r="C33" s="449"/>
      <c r="D33" s="449"/>
      <c r="E33" s="449"/>
      <c r="F33" s="449"/>
      <c r="G33" s="449"/>
      <c r="H33" s="449"/>
      <c r="I33" s="449"/>
    </row>
    <row r="34" spans="1:9" ht="12.75">
      <c r="A34" s="69"/>
      <c r="B34" s="495"/>
      <c r="C34" s="71"/>
      <c r="D34" s="71"/>
      <c r="E34" s="71"/>
      <c r="F34" s="71"/>
      <c r="G34" s="71"/>
      <c r="H34" s="71"/>
      <c r="I34" s="71"/>
    </row>
    <row r="35" spans="1:9" ht="12.75">
      <c r="A35" s="82" t="s">
        <v>271</v>
      </c>
      <c r="B35" s="536" t="s">
        <v>418</v>
      </c>
      <c r="C35" s="248"/>
      <c r="D35" s="248"/>
      <c r="E35" s="248"/>
      <c r="F35" s="248"/>
      <c r="G35" s="248"/>
      <c r="H35" s="248"/>
      <c r="I35" s="248"/>
    </row>
    <row r="36" spans="1:9" ht="18" customHeight="1">
      <c r="A36" s="69"/>
      <c r="B36" s="152"/>
      <c r="C36" s="27"/>
      <c r="D36" s="27"/>
      <c r="E36" s="27"/>
      <c r="F36" s="27"/>
      <c r="G36" s="27"/>
      <c r="H36" s="27"/>
      <c r="I36" s="27"/>
    </row>
    <row r="37" spans="1:9" ht="24.75" customHeight="1">
      <c r="A37" s="82" t="s">
        <v>282</v>
      </c>
      <c r="B37" s="537" t="s">
        <v>426</v>
      </c>
      <c r="C37" s="71"/>
      <c r="D37" s="71"/>
      <c r="E37" s="71"/>
      <c r="F37" s="71"/>
      <c r="G37" s="71"/>
      <c r="H37" s="71"/>
      <c r="I37" s="71"/>
    </row>
    <row r="38" spans="1:9" ht="12.75">
      <c r="A38" s="69"/>
      <c r="B38" s="152"/>
      <c r="C38" s="27"/>
      <c r="D38" s="27"/>
      <c r="E38" s="27"/>
      <c r="F38" s="27"/>
      <c r="G38" s="27"/>
      <c r="H38" s="27"/>
      <c r="I38" s="27"/>
    </row>
    <row r="39" spans="1:9" ht="12.75">
      <c r="A39" s="82" t="s">
        <v>273</v>
      </c>
      <c r="B39" s="492" t="s">
        <v>425</v>
      </c>
      <c r="C39" s="27"/>
      <c r="D39" s="27"/>
      <c r="E39" s="27"/>
      <c r="F39" s="27"/>
      <c r="G39" s="27"/>
      <c r="H39" s="27"/>
      <c r="I39" s="27"/>
    </row>
    <row r="40" spans="1:9" ht="12.75">
      <c r="A40" s="69"/>
      <c r="B40" s="152"/>
      <c r="C40" s="27"/>
      <c r="D40" s="27"/>
      <c r="E40" s="27"/>
      <c r="F40" s="27"/>
      <c r="G40" s="27"/>
      <c r="H40" s="27"/>
      <c r="I40" s="27"/>
    </row>
    <row r="41" spans="1:9" ht="12.75">
      <c r="A41" s="82" t="s">
        <v>274</v>
      </c>
      <c r="B41" s="492" t="s">
        <v>427</v>
      </c>
      <c r="C41" s="35"/>
      <c r="D41" s="35"/>
      <c r="E41" s="35"/>
      <c r="F41" s="35"/>
      <c r="G41" s="35"/>
      <c r="H41" s="35"/>
      <c r="I41" s="35"/>
    </row>
    <row r="42" spans="1:9" ht="12.75">
      <c r="A42" s="69"/>
      <c r="B42" s="492" t="s">
        <v>428</v>
      </c>
      <c r="C42" s="35"/>
      <c r="D42" s="35"/>
      <c r="E42" s="35"/>
      <c r="F42" s="35"/>
      <c r="G42" s="35"/>
      <c r="H42" s="35"/>
      <c r="I42" s="35"/>
    </row>
    <row r="43" spans="2:9" ht="12.75">
      <c r="B43" s="536" t="s">
        <v>450</v>
      </c>
      <c r="C43" s="248"/>
      <c r="D43" s="248"/>
      <c r="E43" s="248"/>
      <c r="F43" s="248"/>
      <c r="G43" s="248"/>
      <c r="H43" s="248"/>
      <c r="I43" s="248"/>
    </row>
    <row r="44" spans="2:9" ht="12.75">
      <c r="B44" s="248"/>
      <c r="C44" s="248"/>
      <c r="D44" s="248"/>
      <c r="E44" s="248"/>
      <c r="F44" s="248"/>
      <c r="G44" s="248"/>
      <c r="H44" s="248"/>
      <c r="I44" s="248"/>
    </row>
    <row r="45" spans="2:9" ht="12.75">
      <c r="B45" s="248"/>
      <c r="C45" s="248"/>
      <c r="D45" s="248"/>
      <c r="E45" s="248"/>
      <c r="F45" s="248"/>
      <c r="G45" s="248"/>
      <c r="H45" s="248"/>
      <c r="I45" s="248"/>
    </row>
    <row r="46" spans="1:2" ht="15.75">
      <c r="A46" s="94" t="s">
        <v>487</v>
      </c>
      <c r="B46" s="1"/>
    </row>
    <row r="47" spans="1:2" ht="12.75">
      <c r="A47" s="1"/>
      <c r="B47" s="67"/>
    </row>
    <row r="48" spans="1:2" ht="12.75">
      <c r="A48" s="1"/>
      <c r="B48" s="1"/>
    </row>
    <row r="49" spans="1:2" ht="12.75">
      <c r="A49" s="93" t="s">
        <v>268</v>
      </c>
      <c r="B49" s="498" t="s">
        <v>429</v>
      </c>
    </row>
    <row r="50" spans="1:2" ht="38.25">
      <c r="A50" s="1"/>
      <c r="B50" s="507" t="s">
        <v>322</v>
      </c>
    </row>
    <row r="51" spans="1:2" ht="12.75">
      <c r="A51" s="1"/>
      <c r="B51" s="498"/>
    </row>
    <row r="52" spans="1:2" ht="12.75">
      <c r="A52" s="114" t="s">
        <v>282</v>
      </c>
      <c r="B52" s="498" t="s">
        <v>473</v>
      </c>
    </row>
    <row r="53" spans="1:2" ht="12.75">
      <c r="A53" s="1"/>
      <c r="B53" s="498"/>
    </row>
    <row r="54" spans="1:2" ht="12.75">
      <c r="A54" s="84" t="s">
        <v>271</v>
      </c>
      <c r="B54" s="498" t="s">
        <v>430</v>
      </c>
    </row>
    <row r="55" spans="1:2" ht="12.75">
      <c r="A55" s="1"/>
      <c r="B55" s="498"/>
    </row>
    <row r="56" spans="1:2" ht="12.75">
      <c r="A56" s="85" t="s">
        <v>273</v>
      </c>
      <c r="B56" s="498" t="s">
        <v>451</v>
      </c>
    </row>
    <row r="57" spans="1:2" ht="12.75">
      <c r="A57" s="72"/>
      <c r="B57" s="498" t="s">
        <v>431</v>
      </c>
    </row>
    <row r="58" spans="1:2" ht="12.75">
      <c r="A58" s="72"/>
      <c r="B58" s="498"/>
    </row>
    <row r="59" spans="1:2" ht="12.75">
      <c r="A59" s="84" t="s">
        <v>276</v>
      </c>
      <c r="B59" s="490" t="s">
        <v>452</v>
      </c>
    </row>
    <row r="60" spans="1:2" ht="12.75">
      <c r="A60" s="1"/>
      <c r="B60" s="490" t="s">
        <v>453</v>
      </c>
    </row>
    <row r="61" spans="1:2" ht="12.75">
      <c r="A61" s="1"/>
      <c r="B61" s="445"/>
    </row>
    <row r="62" spans="1:2" ht="12.75">
      <c r="A62" s="1"/>
      <c r="B62" s="445"/>
    </row>
    <row r="63" ht="12.75">
      <c r="B63" s="442"/>
    </row>
  </sheetData>
  <hyperlinks>
    <hyperlink ref="B22" r:id="rId1" display="B. Baccaïni, B. de Lapasse, F. Lebeaupin (Insee) et O. Monso (Depp), &quot;Le retard scolaire à l’entrée en 6ème : plus fréquent dans les territoires les plus défavorisés&quot;, Insee Première N° 1512 - septembre 2014"/>
    <hyperlink ref="B24" r:id="rId2" display="Site de l'Insee"/>
    <hyperlink ref="B25" r:id="rId3" display="Site de la Drees"/>
    <hyperlink ref="B59" r:id="rId4" display="http://www.education.gouv.fr/cid56332/geographie-de-l-ecole.html"/>
    <hyperlink ref="B60" r:id="rId5" display="Abdouni S. juin 2014 &quot;Près d'un enfant sur huit est scolarisé à deux ans&quot;, DEPP, Note d'information, n°20."/>
    <hyperlink ref="D2" location="'Famille, enfance, réussite éducative'!A1" display="Indicateurs"/>
    <hyperlink ref="D1" location="'Liste indicateurs'!A1" display="Sommaire"/>
  </hyperlinks>
  <printOptions/>
  <pageMargins left="0.75" right="0.75" top="1" bottom="1" header="0.4921259845" footer="0.4921259845"/>
  <pageSetup fitToHeight="1" fitToWidth="1" horizontalDpi="600" verticalDpi="600" orientation="portrait" paperSize="9" scale="57" r:id="rId6"/>
</worksheet>
</file>

<file path=xl/worksheets/sheet13.xml><?xml version="1.0" encoding="utf-8"?>
<worksheet xmlns="http://schemas.openxmlformats.org/spreadsheetml/2006/main" xmlns:r="http://schemas.openxmlformats.org/officeDocument/2006/relationships">
  <sheetPr>
    <pageSetUpPr fitToPage="1"/>
  </sheetPr>
  <dimension ref="A1:E27"/>
  <sheetViews>
    <sheetView tabSelected="1" workbookViewId="0" topLeftCell="A1">
      <selection activeCell="J37" sqref="J37:K37"/>
    </sheetView>
  </sheetViews>
  <sheetFormatPr defaultColWidth="11.421875" defaultRowHeight="12.75"/>
  <cols>
    <col min="1" max="1" width="21.8515625" style="0" customWidth="1"/>
    <col min="2" max="2" width="36.7109375" style="0" customWidth="1"/>
  </cols>
  <sheetData>
    <row r="1" spans="1:5" ht="18">
      <c r="A1" s="631" t="s">
        <v>173</v>
      </c>
      <c r="B1" s="631"/>
      <c r="D1" s="469" t="s">
        <v>166</v>
      </c>
      <c r="E1" s="442"/>
    </row>
    <row r="2" spans="4:5" ht="12.75">
      <c r="D2" s="484" t="s">
        <v>308</v>
      </c>
      <c r="E2" s="442"/>
    </row>
    <row r="3" ht="12.75">
      <c r="A3" t="s">
        <v>488</v>
      </c>
    </row>
    <row r="5" spans="1:2" ht="15.75">
      <c r="A5" s="83" t="s">
        <v>489</v>
      </c>
      <c r="B5" s="1"/>
    </row>
    <row r="6" spans="1:2" ht="12.75">
      <c r="A6" s="1"/>
      <c r="B6" s="67"/>
    </row>
    <row r="7" spans="1:2" ht="12.75">
      <c r="A7" s="1"/>
      <c r="B7" s="1"/>
    </row>
    <row r="8" spans="1:2" ht="12.75">
      <c r="A8" s="84" t="s">
        <v>268</v>
      </c>
      <c r="B8" s="498" t="s">
        <v>58</v>
      </c>
    </row>
    <row r="9" spans="1:2" ht="12.75">
      <c r="A9" s="1"/>
      <c r="B9" s="498" t="s">
        <v>454</v>
      </c>
    </row>
    <row r="10" spans="1:2" ht="12.75">
      <c r="A10" s="1"/>
      <c r="B10" s="498" t="s">
        <v>455</v>
      </c>
    </row>
    <row r="11" spans="1:2" ht="12.75">
      <c r="A11" s="1"/>
      <c r="B11" s="498"/>
    </row>
    <row r="12" spans="1:2" ht="12.75">
      <c r="A12" s="1"/>
      <c r="B12" s="498" t="s">
        <v>59</v>
      </c>
    </row>
    <row r="13" spans="1:2" ht="12.75">
      <c r="A13" s="1"/>
      <c r="B13" s="498" t="s">
        <v>456</v>
      </c>
    </row>
    <row r="14" spans="1:2" ht="12.75">
      <c r="A14" s="1"/>
      <c r="B14" s="498" t="s">
        <v>457</v>
      </c>
    </row>
    <row r="15" spans="1:2" ht="12.75">
      <c r="A15" s="1"/>
      <c r="B15" s="498"/>
    </row>
    <row r="16" spans="1:2" ht="12.75">
      <c r="A16" s="1"/>
      <c r="B16" s="498" t="s">
        <v>496</v>
      </c>
    </row>
    <row r="17" spans="1:2" ht="12.75">
      <c r="A17" s="1"/>
      <c r="B17" s="498" t="s">
        <v>497</v>
      </c>
    </row>
    <row r="18" spans="1:2" ht="12.75">
      <c r="A18" s="1"/>
      <c r="B18" s="498" t="s">
        <v>498</v>
      </c>
    </row>
    <row r="19" spans="1:3" ht="12.75">
      <c r="A19" s="1"/>
      <c r="B19" s="502" t="s">
        <v>0</v>
      </c>
      <c r="C19" s="1"/>
    </row>
    <row r="20" spans="1:3" ht="12.75">
      <c r="A20" s="1"/>
      <c r="B20" s="498"/>
      <c r="C20" s="1"/>
    </row>
    <row r="21" spans="1:3" ht="12.75">
      <c r="A21" s="84" t="s">
        <v>271</v>
      </c>
      <c r="B21" s="498" t="s">
        <v>1</v>
      </c>
      <c r="C21" s="1"/>
    </row>
    <row r="22" spans="1:3" ht="12.75">
      <c r="A22" s="1"/>
      <c r="B22" s="498"/>
      <c r="C22" s="1"/>
    </row>
    <row r="23" spans="1:3" ht="12.75">
      <c r="A23" s="85" t="s">
        <v>274</v>
      </c>
      <c r="B23" s="498" t="s">
        <v>439</v>
      </c>
      <c r="C23" s="1"/>
    </row>
    <row r="24" spans="1:3" ht="12.75">
      <c r="A24" s="72"/>
      <c r="B24" s="498" t="s">
        <v>440</v>
      </c>
      <c r="C24" s="1"/>
    </row>
    <row r="25" spans="1:3" ht="12.75">
      <c r="A25" s="1"/>
      <c r="B25" s="498" t="s">
        <v>2</v>
      </c>
      <c r="C25" s="1"/>
    </row>
    <row r="26" spans="1:3" ht="12.75">
      <c r="A26" s="1"/>
      <c r="B26" s="498"/>
      <c r="C26" s="1"/>
    </row>
    <row r="27" spans="1:3" ht="12.75">
      <c r="A27" s="84" t="s">
        <v>276</v>
      </c>
      <c r="B27" s="506" t="s">
        <v>3</v>
      </c>
      <c r="C27" s="1"/>
    </row>
  </sheetData>
  <mergeCells count="1">
    <mergeCell ref="A1:B1"/>
  </mergeCells>
  <hyperlinks>
    <hyperlink ref="D1" location="'Liste indicateurs'!A1" display="Sommaire"/>
    <hyperlink ref="D2" location="'Inclusion bancaire et surendettement'!A1" display="Indicateurs"/>
    <hyperlink ref="B27" r:id="rId1" display="https://www.banque-france.fr/la-banque-de-france/missions/protection-du-consommateur/surendettement/article/stat-info-credit-aux-entreprises-encours-juin-2013.html?xtmc=&amp;xtnp=1&amp;xtcr=1"/>
  </hyperlinks>
  <printOptions/>
  <pageMargins left="0.75" right="0.75" top="1" bottom="1" header="0.4921259845" footer="0.4921259845"/>
  <pageSetup fitToHeight="1" fitToWidth="1"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sheetPr>
    <pageSetUpPr fitToPage="1"/>
  </sheetPr>
  <dimension ref="A1:J73"/>
  <sheetViews>
    <sheetView zoomScale="80" zoomScaleNormal="80" workbookViewId="0" topLeftCell="A1">
      <selection activeCell="H59" sqref="H59"/>
    </sheetView>
  </sheetViews>
  <sheetFormatPr defaultColWidth="11.421875" defaultRowHeight="12.75"/>
  <cols>
    <col min="1" max="1" width="30.421875" style="0" customWidth="1"/>
    <col min="2" max="2" width="21.421875" style="0" customWidth="1"/>
    <col min="3" max="3" width="24.7109375" style="0" customWidth="1"/>
    <col min="4" max="4" width="22.7109375" style="0" customWidth="1"/>
    <col min="5" max="5" width="18.57421875" style="0" customWidth="1"/>
    <col min="6" max="6" width="12.57421875" style="0" customWidth="1"/>
    <col min="7" max="7" width="31.421875" style="0" customWidth="1"/>
    <col min="8" max="8" width="27.00390625" style="0" customWidth="1"/>
    <col min="9" max="9" width="16.140625" style="0" customWidth="1"/>
    <col min="10" max="10" width="17.8515625" style="0" customWidth="1"/>
  </cols>
  <sheetData>
    <row r="1" spans="1:5" ht="18">
      <c r="A1" s="542" t="s">
        <v>168</v>
      </c>
      <c r="B1" s="542"/>
      <c r="C1" s="542"/>
      <c r="E1" s="469" t="s">
        <v>166</v>
      </c>
    </row>
    <row r="2" spans="1:5" ht="13.5" customHeight="1">
      <c r="A2" s="235"/>
      <c r="B2" s="235"/>
      <c r="E2" s="476" t="s">
        <v>306</v>
      </c>
    </row>
    <row r="3" spans="1:5" ht="13.5" customHeight="1">
      <c r="A3" s="236" t="s">
        <v>121</v>
      </c>
      <c r="B3" s="235"/>
      <c r="C3" s="235"/>
      <c r="D3" s="442"/>
      <c r="E3" s="442"/>
    </row>
    <row r="4" spans="1:3" ht="13.5" customHeight="1">
      <c r="A4" s="236" t="s">
        <v>122</v>
      </c>
      <c r="B4" s="235"/>
      <c r="C4" s="235"/>
    </row>
    <row r="5" ht="12.75">
      <c r="A5" t="s">
        <v>123</v>
      </c>
    </row>
    <row r="6" ht="12.75">
      <c r="A6" t="s">
        <v>129</v>
      </c>
    </row>
    <row r="7" spans="1:2" ht="12.75">
      <c r="A7" t="s">
        <v>131</v>
      </c>
      <c r="B7" s="442"/>
    </row>
    <row r="9" ht="15.75">
      <c r="A9" s="249" t="s">
        <v>474</v>
      </c>
    </row>
    <row r="10" ht="12.75">
      <c r="A10" t="s">
        <v>262</v>
      </c>
    </row>
    <row r="12" spans="1:8" s="8" customFormat="1" ht="27" customHeight="1">
      <c r="A12" s="552" t="s">
        <v>217</v>
      </c>
      <c r="B12" s="549" t="s">
        <v>124</v>
      </c>
      <c r="C12" s="543" t="s">
        <v>125</v>
      </c>
      <c r="D12" s="544"/>
      <c r="E12" s="543" t="s">
        <v>126</v>
      </c>
      <c r="F12" s="545"/>
      <c r="G12" s="7"/>
      <c r="H12" s="240"/>
    </row>
    <row r="13" spans="1:10" ht="45" customHeight="1">
      <c r="A13" s="554"/>
      <c r="B13" s="551"/>
      <c r="C13" s="212" t="s">
        <v>174</v>
      </c>
      <c r="D13" s="213" t="s">
        <v>175</v>
      </c>
      <c r="E13" s="212" t="s">
        <v>174</v>
      </c>
      <c r="F13" s="220" t="s">
        <v>175</v>
      </c>
      <c r="H13" s="9"/>
      <c r="I13" s="9"/>
      <c r="J13" s="10"/>
    </row>
    <row r="14" spans="1:10" ht="12.75">
      <c r="A14" s="138" t="s">
        <v>176</v>
      </c>
      <c r="B14" s="209">
        <v>11.088243169257</v>
      </c>
      <c r="C14" s="214">
        <v>24.8044972357636</v>
      </c>
      <c r="D14" s="215">
        <v>14.7045379805873</v>
      </c>
      <c r="E14" s="214">
        <v>26.8912372298501</v>
      </c>
      <c r="F14" s="221">
        <v>15.2543989557971</v>
      </c>
      <c r="G14" s="11"/>
      <c r="H14" s="12"/>
      <c r="I14" s="12"/>
      <c r="J14" s="13"/>
    </row>
    <row r="15" spans="1:10" ht="12.75">
      <c r="A15" s="139" t="s">
        <v>177</v>
      </c>
      <c r="B15" s="209">
        <v>12.5047451642572</v>
      </c>
      <c r="C15" s="214">
        <v>27.0525117560111</v>
      </c>
      <c r="D15" s="215">
        <v>16.4855992403663</v>
      </c>
      <c r="E15" s="214">
        <v>29.1584750354908</v>
      </c>
      <c r="F15" s="221">
        <v>17.1574181471314</v>
      </c>
      <c r="G15" s="11"/>
      <c r="H15" s="12"/>
      <c r="I15" s="12"/>
      <c r="J15" s="13"/>
    </row>
    <row r="16" spans="1:10" ht="12.75">
      <c r="A16" s="139" t="s">
        <v>178</v>
      </c>
      <c r="B16" s="209">
        <v>12.2856724432512</v>
      </c>
      <c r="C16" s="214">
        <v>26.4673057776921</v>
      </c>
      <c r="D16" s="215">
        <v>16.1817130744773</v>
      </c>
      <c r="E16" s="214">
        <v>28.3934658546861</v>
      </c>
      <c r="F16" s="221">
        <v>16.5287831782144</v>
      </c>
      <c r="G16" s="11"/>
      <c r="H16" s="12"/>
      <c r="I16" s="12"/>
      <c r="J16" s="13"/>
    </row>
    <row r="17" spans="1:10" ht="12.75">
      <c r="A17" s="139" t="s">
        <v>179</v>
      </c>
      <c r="B17" s="209">
        <v>15.482666432066</v>
      </c>
      <c r="C17" s="214">
        <v>34.2972509992658</v>
      </c>
      <c r="D17" s="215">
        <v>22.7022712176477</v>
      </c>
      <c r="E17" s="214">
        <v>36.1835896095599</v>
      </c>
      <c r="F17" s="221">
        <v>23.2521670950037</v>
      </c>
      <c r="G17" s="11"/>
      <c r="H17" s="12"/>
      <c r="I17" s="12"/>
      <c r="J17" s="13"/>
    </row>
    <row r="18" spans="1:10" ht="12.75">
      <c r="A18" s="139" t="s">
        <v>180</v>
      </c>
      <c r="B18" s="209">
        <v>14.2803192640463</v>
      </c>
      <c r="C18" s="214">
        <v>31.3886817791382</v>
      </c>
      <c r="D18" s="215">
        <v>19.1460973982655</v>
      </c>
      <c r="E18" s="214">
        <v>33.9025185426685</v>
      </c>
      <c r="F18" s="221">
        <v>20.0046866085256</v>
      </c>
      <c r="G18" s="11"/>
      <c r="H18" s="12"/>
      <c r="I18" s="12"/>
      <c r="J18" s="13"/>
    </row>
    <row r="19" spans="1:10" ht="12.75">
      <c r="A19" s="139" t="s">
        <v>181</v>
      </c>
      <c r="B19" s="209">
        <v>12.946983694801201</v>
      </c>
      <c r="C19" s="214">
        <v>29.9093588590829</v>
      </c>
      <c r="D19" s="215">
        <v>17.8177580833108</v>
      </c>
      <c r="E19" s="214">
        <v>32.3682703599818</v>
      </c>
      <c r="F19" s="221">
        <v>18.495045276756</v>
      </c>
      <c r="G19" s="11"/>
      <c r="H19" s="12"/>
      <c r="I19" s="12"/>
      <c r="J19" s="13"/>
    </row>
    <row r="20" spans="1:10" ht="12.75">
      <c r="A20" s="139" t="s">
        <v>182</v>
      </c>
      <c r="B20" s="209">
        <v>13.869658345477</v>
      </c>
      <c r="C20" s="214">
        <v>31.4716769972452</v>
      </c>
      <c r="D20" s="215">
        <v>19.2726780794963</v>
      </c>
      <c r="E20" s="214">
        <v>34.1017897915593</v>
      </c>
      <c r="F20" s="221">
        <v>20.1929734109155</v>
      </c>
      <c r="G20" s="11"/>
      <c r="H20" s="12"/>
      <c r="I20" s="12"/>
      <c r="J20" s="13"/>
    </row>
    <row r="21" spans="1:10" ht="12.75">
      <c r="A21" s="139" t="s">
        <v>183</v>
      </c>
      <c r="B21" s="209">
        <v>15.123420337782</v>
      </c>
      <c r="C21" s="214">
        <v>31.6616000701529</v>
      </c>
      <c r="D21" s="215">
        <v>20.7988658618573</v>
      </c>
      <c r="E21" s="214">
        <v>34.2639504609106</v>
      </c>
      <c r="F21" s="221">
        <v>21.6416860178735</v>
      </c>
      <c r="G21" s="11"/>
      <c r="H21" s="12"/>
      <c r="I21" s="12"/>
      <c r="J21" s="13"/>
    </row>
    <row r="22" spans="1:10" ht="12.75">
      <c r="A22" s="140" t="s">
        <v>184</v>
      </c>
      <c r="B22" s="210">
        <v>13</v>
      </c>
      <c r="C22" s="216">
        <v>28.7654463687277</v>
      </c>
      <c r="D22" s="217">
        <v>17.5910359657726</v>
      </c>
      <c r="E22" s="216">
        <v>31.0262110447168</v>
      </c>
      <c r="F22" s="222">
        <v>18.2530973402732</v>
      </c>
      <c r="G22" s="11"/>
      <c r="H22" s="12"/>
      <c r="I22" s="12"/>
      <c r="J22" s="13"/>
    </row>
    <row r="23" spans="1:10" ht="12.75">
      <c r="A23" s="141" t="s">
        <v>185</v>
      </c>
      <c r="B23" s="211">
        <v>14.4997348145251</v>
      </c>
      <c r="C23" s="218">
        <v>29.7934538255453</v>
      </c>
      <c r="D23" s="219">
        <v>19.1282337489344</v>
      </c>
      <c r="E23" s="218">
        <v>32.1850151628989</v>
      </c>
      <c r="F23" s="223">
        <v>19.9747897803299</v>
      </c>
      <c r="G23" s="14"/>
      <c r="H23" s="12"/>
      <c r="I23" s="12"/>
      <c r="J23" s="13"/>
    </row>
    <row r="24" spans="1:10" ht="12.75">
      <c r="A24" t="s">
        <v>186</v>
      </c>
      <c r="B24" s="15"/>
      <c r="C24" s="16"/>
      <c r="D24" s="16"/>
      <c r="E24" s="16"/>
      <c r="F24" s="16"/>
      <c r="G24" s="14"/>
      <c r="H24" s="12"/>
      <c r="I24" s="12"/>
      <c r="J24" s="13"/>
    </row>
    <row r="25" spans="1:10" ht="12.75">
      <c r="A25" s="17" t="s">
        <v>187</v>
      </c>
      <c r="B25" s="15"/>
      <c r="C25" s="16"/>
      <c r="D25" s="16"/>
      <c r="E25" s="16"/>
      <c r="F25" s="16"/>
      <c r="G25" s="14"/>
      <c r="H25" s="12"/>
      <c r="I25" s="12"/>
      <c r="J25" s="13"/>
    </row>
    <row r="26" spans="1:10" ht="12.75">
      <c r="A26" s="17"/>
      <c r="B26" s="15"/>
      <c r="C26" s="16"/>
      <c r="D26" s="16"/>
      <c r="E26" s="16"/>
      <c r="F26" s="16"/>
      <c r="G26" s="14"/>
      <c r="H26" s="12"/>
      <c r="I26" s="12"/>
      <c r="J26" s="13"/>
    </row>
    <row r="27" spans="1:10" ht="12.75">
      <c r="A27" s="17"/>
      <c r="B27" s="15"/>
      <c r="C27" s="16"/>
      <c r="D27" s="16"/>
      <c r="E27" s="16"/>
      <c r="F27" s="16"/>
      <c r="G27" s="14"/>
      <c r="H27" s="12"/>
      <c r="I27" s="12"/>
      <c r="J27" s="13"/>
    </row>
    <row r="28" spans="1:10" ht="12.75">
      <c r="A28" s="17"/>
      <c r="B28" s="15"/>
      <c r="C28" s="16"/>
      <c r="D28" s="16"/>
      <c r="E28" s="16"/>
      <c r="F28" s="16"/>
      <c r="G28" s="14"/>
      <c r="H28" s="12"/>
      <c r="I28" s="12"/>
      <c r="J28" s="13"/>
    </row>
    <row r="29" spans="1:10" ht="12.75">
      <c r="A29" s="17"/>
      <c r="B29" s="15"/>
      <c r="C29" s="16"/>
      <c r="D29" s="16"/>
      <c r="E29" s="16"/>
      <c r="F29" s="16"/>
      <c r="G29" s="14"/>
      <c r="H29" s="12"/>
      <c r="I29" s="12"/>
      <c r="J29" s="13"/>
    </row>
    <row r="30" spans="1:10" ht="12.75">
      <c r="A30" s="17"/>
      <c r="B30" s="15"/>
      <c r="C30" s="16"/>
      <c r="D30" s="16"/>
      <c r="E30" s="16"/>
      <c r="F30" s="16"/>
      <c r="G30" s="14"/>
      <c r="H30" s="12"/>
      <c r="I30" s="12"/>
      <c r="J30" s="13"/>
    </row>
    <row r="31" spans="1:10" ht="12.75">
      <c r="A31" s="17"/>
      <c r="B31" s="15"/>
      <c r="C31" s="16"/>
      <c r="D31" s="16"/>
      <c r="E31" s="16"/>
      <c r="F31" s="16"/>
      <c r="G31" s="14"/>
      <c r="H31" s="12"/>
      <c r="I31" s="12"/>
      <c r="J31" s="13"/>
    </row>
    <row r="32" spans="1:10" ht="12.75">
      <c r="A32" s="17"/>
      <c r="B32" s="15"/>
      <c r="C32" s="16"/>
      <c r="D32" s="16"/>
      <c r="E32" s="16"/>
      <c r="F32" s="16"/>
      <c r="G32" s="14"/>
      <c r="H32" s="12"/>
      <c r="I32" s="12"/>
      <c r="J32" s="13"/>
    </row>
    <row r="33" spans="1:10" ht="12.75">
      <c r="A33" s="17"/>
      <c r="B33" s="15"/>
      <c r="C33" s="16"/>
      <c r="D33" s="16"/>
      <c r="E33" s="16"/>
      <c r="F33" s="16"/>
      <c r="G33" s="14"/>
      <c r="H33" s="12"/>
      <c r="I33" s="12"/>
      <c r="J33" s="13"/>
    </row>
    <row r="34" spans="1:10" ht="12.75">
      <c r="A34" s="17"/>
      <c r="B34" s="15"/>
      <c r="C34" s="16"/>
      <c r="D34" s="16"/>
      <c r="E34" s="16"/>
      <c r="F34" s="16"/>
      <c r="G34" s="14"/>
      <c r="H34" s="12"/>
      <c r="I34" s="12"/>
      <c r="J34" s="13"/>
    </row>
    <row r="35" spans="1:10" ht="12.75">
      <c r="A35" s="17"/>
      <c r="B35" s="15"/>
      <c r="C35" s="16"/>
      <c r="D35" s="16"/>
      <c r="E35" s="16"/>
      <c r="F35" s="16"/>
      <c r="G35" s="14"/>
      <c r="H35" s="12"/>
      <c r="I35" s="12"/>
      <c r="J35" s="13"/>
    </row>
    <row r="36" spans="1:10" ht="12.75">
      <c r="A36" s="17"/>
      <c r="B36" s="15"/>
      <c r="C36" s="16"/>
      <c r="D36" s="16"/>
      <c r="E36" s="16"/>
      <c r="F36" s="16"/>
      <c r="G36" s="14"/>
      <c r="H36" s="12"/>
      <c r="I36" s="12"/>
      <c r="J36" s="13"/>
    </row>
    <row r="37" spans="1:10" ht="12.75">
      <c r="A37" s="17"/>
      <c r="B37" s="15"/>
      <c r="C37" s="16"/>
      <c r="D37" s="16"/>
      <c r="E37" s="16"/>
      <c r="F37" s="16"/>
      <c r="G37" s="14"/>
      <c r="H37" s="12"/>
      <c r="I37" s="12"/>
      <c r="J37" s="13"/>
    </row>
    <row r="38" spans="1:10" ht="12.75">
      <c r="A38" s="17"/>
      <c r="B38" s="15"/>
      <c r="C38" s="16"/>
      <c r="D38" s="16"/>
      <c r="E38" s="16"/>
      <c r="F38" s="16"/>
      <c r="G38" s="14"/>
      <c r="H38" s="12"/>
      <c r="I38" s="12"/>
      <c r="J38" s="13"/>
    </row>
    <row r="39" spans="1:10" ht="12.75">
      <c r="A39" s="17"/>
      <c r="B39" s="15"/>
      <c r="C39" s="16"/>
      <c r="D39" s="16"/>
      <c r="E39" s="16"/>
      <c r="F39" s="16"/>
      <c r="G39" s="14"/>
      <c r="H39" s="12"/>
      <c r="I39" s="12"/>
      <c r="J39" s="13"/>
    </row>
    <row r="40" spans="1:10" ht="12.75">
      <c r="A40" s="17"/>
      <c r="B40" s="15"/>
      <c r="C40" s="16"/>
      <c r="D40" s="16"/>
      <c r="E40" s="16"/>
      <c r="F40" s="16"/>
      <c r="G40" s="14"/>
      <c r="H40" s="12"/>
      <c r="I40" s="12"/>
      <c r="J40" s="13"/>
    </row>
    <row r="41" spans="1:10" ht="12.75">
      <c r="A41" s="17"/>
      <c r="B41" s="15"/>
      <c r="C41" s="16"/>
      <c r="D41" s="16"/>
      <c r="E41" s="16"/>
      <c r="F41" s="16"/>
      <c r="G41" s="14"/>
      <c r="H41" s="12"/>
      <c r="I41" s="12"/>
      <c r="J41" s="13"/>
    </row>
    <row r="42" spans="1:10" ht="12.75">
      <c r="A42" s="17"/>
      <c r="B42" s="15"/>
      <c r="C42" s="16"/>
      <c r="D42" s="16"/>
      <c r="E42" s="16"/>
      <c r="F42" s="16"/>
      <c r="G42" s="14"/>
      <c r="H42" s="12"/>
      <c r="I42" s="12"/>
      <c r="J42" s="13"/>
    </row>
    <row r="43" spans="1:10" ht="12.75">
      <c r="A43" s="17"/>
      <c r="B43" s="15"/>
      <c r="C43" s="16"/>
      <c r="D43" s="16"/>
      <c r="E43" s="16"/>
      <c r="F43" s="16"/>
      <c r="G43" s="14"/>
      <c r="H43" s="12"/>
      <c r="I43" s="12"/>
      <c r="J43" s="13"/>
    </row>
    <row r="44" spans="1:10" ht="12.75">
      <c r="A44" s="17"/>
      <c r="B44" s="15"/>
      <c r="C44" s="16"/>
      <c r="D44" s="16"/>
      <c r="E44" s="16"/>
      <c r="F44" s="16"/>
      <c r="G44" s="14"/>
      <c r="H44" s="12"/>
      <c r="I44" s="12"/>
      <c r="J44" s="13"/>
    </row>
    <row r="45" spans="1:10" ht="12.75">
      <c r="A45" s="17"/>
      <c r="B45" s="15"/>
      <c r="C45" s="16"/>
      <c r="D45" s="16"/>
      <c r="E45" s="16"/>
      <c r="F45" s="16"/>
      <c r="G45" s="14"/>
      <c r="H45" s="12"/>
      <c r="I45" s="12"/>
      <c r="J45" s="13"/>
    </row>
    <row r="46" spans="1:10" ht="12.75">
      <c r="A46" s="17"/>
      <c r="B46" s="15"/>
      <c r="C46" s="16"/>
      <c r="D46" s="16"/>
      <c r="E46" s="16"/>
      <c r="F46" s="16"/>
      <c r="G46" s="14"/>
      <c r="H46" s="12"/>
      <c r="I46" s="12"/>
      <c r="J46" s="13"/>
    </row>
    <row r="47" spans="1:10" ht="12.75">
      <c r="A47" s="17"/>
      <c r="B47" s="15"/>
      <c r="C47" s="16"/>
      <c r="D47" s="16"/>
      <c r="E47" s="16"/>
      <c r="F47" s="16"/>
      <c r="G47" s="14"/>
      <c r="H47" s="12"/>
      <c r="I47" s="12"/>
      <c r="J47" s="13"/>
    </row>
    <row r="48" spans="1:10" ht="12.75">
      <c r="A48" s="17"/>
      <c r="B48" s="15"/>
      <c r="C48" s="16"/>
      <c r="D48" s="16"/>
      <c r="E48" s="16"/>
      <c r="F48" s="16"/>
      <c r="G48" s="14"/>
      <c r="H48" s="12"/>
      <c r="I48" s="12"/>
      <c r="J48" s="13"/>
    </row>
    <row r="49" spans="1:10" ht="12.75">
      <c r="A49" s="17"/>
      <c r="B49" s="15"/>
      <c r="C49" s="16"/>
      <c r="D49" s="16"/>
      <c r="E49" s="16"/>
      <c r="F49" s="16"/>
      <c r="G49" s="14"/>
      <c r="H49" s="12"/>
      <c r="I49" s="12"/>
      <c r="J49" s="13"/>
    </row>
    <row r="50" spans="1:10" ht="12.75">
      <c r="A50" s="17"/>
      <c r="B50" s="15"/>
      <c r="C50" s="16"/>
      <c r="D50" s="16"/>
      <c r="E50" s="16"/>
      <c r="F50" s="16"/>
      <c r="G50" s="14"/>
      <c r="H50" s="12"/>
      <c r="I50" s="12"/>
      <c r="J50" s="13"/>
    </row>
    <row r="51" spans="1:10" ht="12.75">
      <c r="A51" s="17"/>
      <c r="B51" s="15"/>
      <c r="C51" s="16"/>
      <c r="D51" s="16"/>
      <c r="E51" s="16"/>
      <c r="F51" s="16"/>
      <c r="G51" s="14"/>
      <c r="H51" s="12"/>
      <c r="I51" s="12"/>
      <c r="J51" s="13"/>
    </row>
    <row r="52" spans="1:10" ht="15.75">
      <c r="A52" s="249" t="s">
        <v>475</v>
      </c>
      <c r="B52" s="15"/>
      <c r="C52" s="16"/>
      <c r="D52" s="16"/>
      <c r="E52" s="16"/>
      <c r="F52" s="16"/>
      <c r="G52" s="14"/>
      <c r="H52" s="12"/>
      <c r="I52" s="12"/>
      <c r="J52" s="13"/>
    </row>
    <row r="53" spans="5:9" ht="12.75">
      <c r="E53" s="18"/>
      <c r="F53" s="19"/>
      <c r="G53" s="18"/>
      <c r="H53" s="19"/>
      <c r="I53" s="18"/>
    </row>
    <row r="54" spans="1:9" ht="58.5" customHeight="1">
      <c r="A54" s="552" t="s">
        <v>217</v>
      </c>
      <c r="B54" s="549" t="s">
        <v>242</v>
      </c>
      <c r="C54" s="546" t="s">
        <v>130</v>
      </c>
      <c r="D54" s="547"/>
      <c r="E54" s="548"/>
      <c r="F54" s="19"/>
      <c r="G54" s="18"/>
      <c r="H54" s="19"/>
      <c r="I54" s="18"/>
    </row>
    <row r="55" spans="1:9" ht="14.25" customHeight="1">
      <c r="A55" s="553"/>
      <c r="B55" s="550"/>
      <c r="C55" s="538" t="s">
        <v>95</v>
      </c>
      <c r="D55" s="539"/>
      <c r="E55" s="540" t="s">
        <v>97</v>
      </c>
      <c r="F55" s="19"/>
      <c r="G55" s="18"/>
      <c r="H55" s="19"/>
      <c r="I55" s="18"/>
    </row>
    <row r="56" spans="1:9" ht="12.75">
      <c r="A56" s="554"/>
      <c r="B56" s="551"/>
      <c r="C56" s="231" t="s">
        <v>227</v>
      </c>
      <c r="D56" s="232" t="s">
        <v>96</v>
      </c>
      <c r="E56" s="541"/>
      <c r="F56" s="19"/>
      <c r="G56" s="18"/>
      <c r="H56" s="19"/>
      <c r="I56" s="18"/>
    </row>
    <row r="57" spans="1:5" ht="12.75">
      <c r="A57" s="138" t="s">
        <v>176</v>
      </c>
      <c r="B57" s="224">
        <v>0.21887256723393403</v>
      </c>
      <c r="C57" s="227">
        <v>133077</v>
      </c>
      <c r="D57" s="229">
        <v>11897</v>
      </c>
      <c r="E57" s="120">
        <v>8.94</v>
      </c>
    </row>
    <row r="58" spans="1:5" ht="12.75">
      <c r="A58" s="139" t="s">
        <v>177</v>
      </c>
      <c r="B58" s="224">
        <v>0.22761139598316601</v>
      </c>
      <c r="C58" s="227">
        <v>135576</v>
      </c>
      <c r="D58" s="229">
        <v>11835</v>
      </c>
      <c r="E58" s="120">
        <v>8.73</v>
      </c>
    </row>
    <row r="59" spans="1:5" ht="12.75">
      <c r="A59" s="139" t="s">
        <v>178</v>
      </c>
      <c r="B59" s="224">
        <v>0.217909231781262</v>
      </c>
      <c r="C59" s="227">
        <v>63185</v>
      </c>
      <c r="D59" s="229">
        <v>5946</v>
      </c>
      <c r="E59" s="120">
        <v>9.41</v>
      </c>
    </row>
    <row r="60" spans="1:5" ht="12.75">
      <c r="A60" s="139" t="s">
        <v>179</v>
      </c>
      <c r="B60" s="224">
        <v>0.23665298730323903</v>
      </c>
      <c r="C60" s="227">
        <v>46305</v>
      </c>
      <c r="D60" s="229">
        <v>5693</v>
      </c>
      <c r="E60" s="120">
        <v>12.3</v>
      </c>
    </row>
    <row r="61" spans="1:5" ht="12.75">
      <c r="A61" s="139" t="s">
        <v>180</v>
      </c>
      <c r="B61" s="224">
        <v>0.227129728256831</v>
      </c>
      <c r="C61" s="227">
        <v>56193</v>
      </c>
      <c r="D61" s="229">
        <v>5775</v>
      </c>
      <c r="E61" s="120">
        <v>10.28</v>
      </c>
    </row>
    <row r="62" spans="1:5" ht="12.75">
      <c r="A62" s="139" t="s">
        <v>181</v>
      </c>
      <c r="B62" s="224">
        <v>0.21883324741953902</v>
      </c>
      <c r="C62" s="227">
        <v>129007</v>
      </c>
      <c r="D62" s="229">
        <v>12964</v>
      </c>
      <c r="E62" s="120">
        <v>10.05</v>
      </c>
    </row>
    <row r="63" spans="1:5" ht="12.75">
      <c r="A63" s="139" t="s">
        <v>182</v>
      </c>
      <c r="B63" s="224">
        <v>0.23133694839706903</v>
      </c>
      <c r="C63" s="227">
        <v>80156</v>
      </c>
      <c r="D63" s="229">
        <v>8398</v>
      </c>
      <c r="E63" s="120">
        <v>10.48</v>
      </c>
    </row>
    <row r="64" spans="1:5" ht="12.75">
      <c r="A64" s="139" t="s">
        <v>183</v>
      </c>
      <c r="B64" s="224">
        <v>0.24496519606628803</v>
      </c>
      <c r="C64" s="227">
        <v>34388</v>
      </c>
      <c r="D64" s="229">
        <v>3347</v>
      </c>
      <c r="E64" s="120">
        <v>9.73</v>
      </c>
    </row>
    <row r="65" spans="1:5" ht="12.75">
      <c r="A65" s="140" t="s">
        <v>184</v>
      </c>
      <c r="B65" s="225">
        <v>0.22626647960443702</v>
      </c>
      <c r="C65" s="227">
        <v>677887</v>
      </c>
      <c r="D65" s="229">
        <v>65855</v>
      </c>
      <c r="E65" s="121">
        <v>9.72</v>
      </c>
    </row>
    <row r="66" spans="1:5" ht="12.75">
      <c r="A66" s="141" t="s">
        <v>185</v>
      </c>
      <c r="B66" s="233">
        <v>0.23416163312794303</v>
      </c>
      <c r="C66" s="228">
        <v>15690232</v>
      </c>
      <c r="D66" s="230">
        <v>1630351</v>
      </c>
      <c r="E66" s="226">
        <v>10.39</v>
      </c>
    </row>
    <row r="67" ht="12.75">
      <c r="A67" t="s">
        <v>243</v>
      </c>
    </row>
    <row r="68" ht="12.75">
      <c r="A68" t="s">
        <v>244</v>
      </c>
    </row>
    <row r="70" ht="12.75">
      <c r="A70" s="17" t="s">
        <v>187</v>
      </c>
    </row>
    <row r="73" ht="12.75">
      <c r="A73" s="239"/>
    </row>
  </sheetData>
  <sheetProtection selectLockedCells="1" selectUnlockedCells="1"/>
  <mergeCells count="10">
    <mergeCell ref="C55:D55"/>
    <mergeCell ref="E55:E56"/>
    <mergeCell ref="A1:C1"/>
    <mergeCell ref="C12:D12"/>
    <mergeCell ref="E12:F12"/>
    <mergeCell ref="C54:E54"/>
    <mergeCell ref="B54:B56"/>
    <mergeCell ref="B12:B13"/>
    <mergeCell ref="A54:A56"/>
    <mergeCell ref="A12:A13"/>
  </mergeCells>
  <hyperlinks>
    <hyperlink ref="E1" location="'Liste indicateurs'!A1" display="Sommaire"/>
    <hyperlink ref="E2" location="'Documentation Pauvreté  '!A1" display="Documentation "/>
  </hyperlinks>
  <printOptions/>
  <pageMargins left="0.7875" right="0.7875" top="1.025" bottom="1.025" header="0.7875" footer="0.7875"/>
  <pageSetup fitToHeight="3" fitToWidth="1" horizontalDpi="300" verticalDpi="300" orientation="landscape" paperSize="9" scale="64"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I83"/>
  <sheetViews>
    <sheetView zoomScale="80" zoomScaleNormal="80" workbookViewId="0" topLeftCell="A1">
      <selection activeCell="X15" sqref="X15"/>
    </sheetView>
  </sheetViews>
  <sheetFormatPr defaultColWidth="11.421875" defaultRowHeight="12.75"/>
  <cols>
    <col min="1" max="1" width="28.140625" style="0" customWidth="1"/>
    <col min="2" max="2" width="11.8515625" style="0" bestFit="1" customWidth="1"/>
    <col min="3" max="3" width="12.8515625" style="0" customWidth="1"/>
    <col min="4" max="4" width="12.7109375" style="0" customWidth="1"/>
    <col min="5" max="13" width="11.8515625" style="0" bestFit="1" customWidth="1"/>
    <col min="14" max="15" width="12.140625" style="0" bestFit="1" customWidth="1"/>
    <col min="16" max="21" width="11.57421875" style="0" bestFit="1" customWidth="1"/>
    <col min="22" max="22" width="11.8515625" style="0" bestFit="1" customWidth="1"/>
    <col min="32" max="32" width="11.57421875" style="0" bestFit="1" customWidth="1"/>
  </cols>
  <sheetData>
    <row r="1" spans="1:6" ht="18">
      <c r="A1" s="475" t="s">
        <v>188</v>
      </c>
      <c r="C1" s="469" t="s">
        <v>166</v>
      </c>
      <c r="D1" s="477"/>
      <c r="F1" s="5"/>
    </row>
    <row r="2" spans="1:3" ht="13.5" customHeight="1">
      <c r="A2" s="65"/>
      <c r="C2" s="487" t="s">
        <v>307</v>
      </c>
    </row>
    <row r="3" ht="13.5" customHeight="1">
      <c r="A3" s="237" t="s">
        <v>132</v>
      </c>
    </row>
    <row r="4" ht="13.5" customHeight="1">
      <c r="A4" s="237" t="s">
        <v>133</v>
      </c>
    </row>
    <row r="5" ht="13.5" customHeight="1">
      <c r="A5" s="237" t="s">
        <v>295</v>
      </c>
    </row>
    <row r="6" spans="1:5" ht="13.5" customHeight="1">
      <c r="A6" s="447" t="s">
        <v>135</v>
      </c>
      <c r="B6" s="442"/>
      <c r="C6" s="442"/>
      <c r="D6" s="442"/>
      <c r="E6" s="442"/>
    </row>
    <row r="7" ht="13.5" customHeight="1">
      <c r="A7" s="65"/>
    </row>
    <row r="8" ht="15.75">
      <c r="A8" s="249" t="s">
        <v>476</v>
      </c>
    </row>
    <row r="9" ht="12.75">
      <c r="A9" t="s">
        <v>245</v>
      </c>
    </row>
    <row r="11" spans="1:23" ht="38.25">
      <c r="A11" s="298" t="s">
        <v>217</v>
      </c>
      <c r="B11" s="131" t="s">
        <v>264</v>
      </c>
      <c r="C11" s="131" t="s">
        <v>189</v>
      </c>
      <c r="D11" s="131" t="s">
        <v>190</v>
      </c>
      <c r="E11" s="131" t="s">
        <v>191</v>
      </c>
      <c r="F11" s="131" t="s">
        <v>265</v>
      </c>
      <c r="G11" s="131" t="s">
        <v>192</v>
      </c>
      <c r="H11" s="131" t="s">
        <v>193</v>
      </c>
      <c r="I11" s="131" t="s">
        <v>194</v>
      </c>
      <c r="J11" s="131" t="s">
        <v>266</v>
      </c>
      <c r="K11" s="131" t="s">
        <v>161</v>
      </c>
      <c r="L11" s="131" t="s">
        <v>156</v>
      </c>
      <c r="M11" s="131" t="s">
        <v>157</v>
      </c>
      <c r="N11" s="131" t="s">
        <v>159</v>
      </c>
      <c r="O11" s="131" t="s">
        <v>158</v>
      </c>
      <c r="P11" s="131" t="s">
        <v>160</v>
      </c>
      <c r="Q11" s="20"/>
      <c r="R11" s="20"/>
      <c r="S11" s="20"/>
      <c r="T11" s="20"/>
      <c r="U11" s="20"/>
      <c r="V11" s="20"/>
      <c r="W11" s="20"/>
    </row>
    <row r="12" spans="1:16" s="21" customFormat="1" ht="12.75">
      <c r="A12" s="52" t="s">
        <v>176</v>
      </c>
      <c r="B12" s="52">
        <v>8.6</v>
      </c>
      <c r="C12" s="52">
        <v>8.7</v>
      </c>
      <c r="D12" s="52">
        <v>8.5</v>
      </c>
      <c r="E12" s="52">
        <v>8.2</v>
      </c>
      <c r="F12" s="52">
        <v>8.2</v>
      </c>
      <c r="G12" s="52">
        <v>8.3</v>
      </c>
      <c r="H12" s="52">
        <v>8.5</v>
      </c>
      <c r="I12" s="52">
        <v>8.7</v>
      </c>
      <c r="J12" s="52">
        <v>8.6</v>
      </c>
      <c r="K12" s="244">
        <v>8.7</v>
      </c>
      <c r="L12" s="245">
        <v>8.7</v>
      </c>
      <c r="M12" s="245">
        <v>8.6</v>
      </c>
      <c r="N12" s="245">
        <v>8.6</v>
      </c>
      <c r="O12" s="245">
        <v>8.4</v>
      </c>
      <c r="P12" s="245">
        <v>8.3</v>
      </c>
    </row>
    <row r="13" spans="1:23" ht="12.75">
      <c r="A13" s="52" t="s">
        <v>177</v>
      </c>
      <c r="B13" s="52">
        <v>9.6</v>
      </c>
      <c r="C13" s="52">
        <v>9.5</v>
      </c>
      <c r="D13" s="52">
        <v>9.4</v>
      </c>
      <c r="E13" s="52">
        <v>9.1</v>
      </c>
      <c r="F13" s="52">
        <v>9.3</v>
      </c>
      <c r="G13" s="52">
        <v>9.2</v>
      </c>
      <c r="H13" s="52">
        <v>9.4</v>
      </c>
      <c r="I13" s="52">
        <v>9.6</v>
      </c>
      <c r="J13" s="52">
        <v>9.5</v>
      </c>
      <c r="K13" s="244">
        <v>9.6</v>
      </c>
      <c r="L13" s="245">
        <v>9.6</v>
      </c>
      <c r="M13" s="245">
        <v>9.2</v>
      </c>
      <c r="N13" s="245">
        <v>9.3</v>
      </c>
      <c r="O13" s="245">
        <v>9.1</v>
      </c>
      <c r="P13" s="245">
        <v>9.2</v>
      </c>
      <c r="Q13" s="21"/>
      <c r="R13" s="21"/>
      <c r="S13" s="21"/>
      <c r="T13" s="21"/>
      <c r="U13" s="21"/>
      <c r="V13" s="21"/>
      <c r="W13" s="21"/>
    </row>
    <row r="14" spans="1:23" ht="12.75">
      <c r="A14" s="52" t="s">
        <v>178</v>
      </c>
      <c r="B14" s="52">
        <v>7.5</v>
      </c>
      <c r="C14" s="52">
        <v>7.6</v>
      </c>
      <c r="D14" s="52">
        <v>7.6</v>
      </c>
      <c r="E14" s="52">
        <v>7.4</v>
      </c>
      <c r="F14" s="52">
        <v>7.5</v>
      </c>
      <c r="G14" s="52">
        <v>7.3</v>
      </c>
      <c r="H14" s="52">
        <v>7.6</v>
      </c>
      <c r="I14" s="52">
        <v>7.7</v>
      </c>
      <c r="J14" s="52">
        <v>7.7</v>
      </c>
      <c r="K14" s="244">
        <v>7.8</v>
      </c>
      <c r="L14" s="245">
        <v>7.8</v>
      </c>
      <c r="M14" s="245">
        <v>7.7</v>
      </c>
      <c r="N14" s="245">
        <v>7.6</v>
      </c>
      <c r="O14" s="245">
        <v>7.5</v>
      </c>
      <c r="P14" s="245">
        <v>7.7</v>
      </c>
      <c r="Q14" s="21"/>
      <c r="R14" s="21"/>
      <c r="S14" s="21"/>
      <c r="T14" s="21"/>
      <c r="U14" s="21"/>
      <c r="V14" s="21"/>
      <c r="W14" s="21"/>
    </row>
    <row r="15" spans="1:23" ht="12.75">
      <c r="A15" s="52" t="s">
        <v>179</v>
      </c>
      <c r="B15" s="52">
        <v>9.7</v>
      </c>
      <c r="C15" s="52">
        <v>9.8</v>
      </c>
      <c r="D15" s="52">
        <v>9.7</v>
      </c>
      <c r="E15" s="52">
        <v>9.6</v>
      </c>
      <c r="F15" s="52">
        <v>9.5</v>
      </c>
      <c r="G15" s="52">
        <v>9.4</v>
      </c>
      <c r="H15" s="52">
        <v>9.5</v>
      </c>
      <c r="I15" s="52">
        <v>9.5</v>
      </c>
      <c r="J15" s="52">
        <v>9.4</v>
      </c>
      <c r="K15" s="244">
        <v>9.6</v>
      </c>
      <c r="L15" s="245">
        <v>9.7</v>
      </c>
      <c r="M15" s="245">
        <v>9.5</v>
      </c>
      <c r="N15" s="245">
        <v>9.3</v>
      </c>
      <c r="O15" s="245">
        <v>9.2</v>
      </c>
      <c r="P15" s="245">
        <v>9.2</v>
      </c>
      <c r="Q15" s="21"/>
      <c r="R15" s="21"/>
      <c r="S15" s="21"/>
      <c r="T15" s="21"/>
      <c r="U15" s="21"/>
      <c r="V15" s="21"/>
      <c r="W15" s="21"/>
    </row>
    <row r="16" spans="1:23" ht="12.75">
      <c r="A16" s="52" t="s">
        <v>180</v>
      </c>
      <c r="B16" s="52">
        <v>10.3</v>
      </c>
      <c r="C16" s="52">
        <v>10.3</v>
      </c>
      <c r="D16" s="52">
        <v>10.1</v>
      </c>
      <c r="E16" s="52">
        <v>9.8</v>
      </c>
      <c r="F16" s="52">
        <v>10</v>
      </c>
      <c r="G16" s="52">
        <v>10</v>
      </c>
      <c r="H16" s="52">
        <v>10.3</v>
      </c>
      <c r="I16" s="52">
        <v>10.4</v>
      </c>
      <c r="J16" s="52">
        <v>10.1</v>
      </c>
      <c r="K16" s="244">
        <v>10</v>
      </c>
      <c r="L16" s="245">
        <v>10</v>
      </c>
      <c r="M16" s="245">
        <v>9.4</v>
      </c>
      <c r="N16" s="245">
        <v>9.3</v>
      </c>
      <c r="O16" s="245">
        <v>9.2</v>
      </c>
      <c r="P16" s="245">
        <v>9.4</v>
      </c>
      <c r="Q16" s="21"/>
      <c r="R16" s="21"/>
      <c r="S16" s="21"/>
      <c r="T16" s="21"/>
      <c r="U16" s="21"/>
      <c r="V16" s="21"/>
      <c r="W16" s="21"/>
    </row>
    <row r="17" spans="1:23" ht="12.75">
      <c r="A17" s="52" t="s">
        <v>181</v>
      </c>
      <c r="B17" s="52">
        <v>9.4</v>
      </c>
      <c r="C17" s="52">
        <v>9.4</v>
      </c>
      <c r="D17" s="52">
        <v>9.3</v>
      </c>
      <c r="E17" s="52">
        <v>8.9</v>
      </c>
      <c r="F17" s="52">
        <v>8.9</v>
      </c>
      <c r="G17" s="52">
        <v>9</v>
      </c>
      <c r="H17" s="52">
        <v>9.3</v>
      </c>
      <c r="I17" s="52">
        <v>9.4</v>
      </c>
      <c r="J17" s="52">
        <v>9.3</v>
      </c>
      <c r="K17" s="244">
        <v>9.3</v>
      </c>
      <c r="L17" s="245">
        <v>9.3</v>
      </c>
      <c r="M17" s="245">
        <v>9.2</v>
      </c>
      <c r="N17" s="245">
        <v>9.1</v>
      </c>
      <c r="O17" s="245">
        <v>9.1</v>
      </c>
      <c r="P17" s="245">
        <v>9.1</v>
      </c>
      <c r="Q17" s="21"/>
      <c r="R17" s="21"/>
      <c r="S17" s="21"/>
      <c r="T17" s="21"/>
      <c r="U17" s="21"/>
      <c r="V17" s="21"/>
      <c r="W17" s="21"/>
    </row>
    <row r="18" spans="1:23" ht="12.75">
      <c r="A18" s="52" t="s">
        <v>182</v>
      </c>
      <c r="B18" s="52">
        <v>10.2</v>
      </c>
      <c r="C18" s="52">
        <v>10.1</v>
      </c>
      <c r="D18" s="52">
        <v>10</v>
      </c>
      <c r="E18" s="52">
        <v>9.7</v>
      </c>
      <c r="F18" s="52">
        <v>9.7</v>
      </c>
      <c r="G18" s="52">
        <v>9.7</v>
      </c>
      <c r="H18" s="52">
        <v>9.9</v>
      </c>
      <c r="I18" s="52">
        <v>10.1</v>
      </c>
      <c r="J18" s="52">
        <v>9.9</v>
      </c>
      <c r="K18" s="244">
        <v>10</v>
      </c>
      <c r="L18" s="245">
        <v>10</v>
      </c>
      <c r="M18" s="245">
        <v>9.7</v>
      </c>
      <c r="N18" s="245">
        <v>9.6</v>
      </c>
      <c r="O18" s="245">
        <v>9.5</v>
      </c>
      <c r="P18" s="245">
        <v>9.6</v>
      </c>
      <c r="Q18" s="21"/>
      <c r="R18" s="21"/>
      <c r="S18" s="21"/>
      <c r="T18" s="21"/>
      <c r="U18" s="21"/>
      <c r="V18" s="21"/>
      <c r="W18" s="21"/>
    </row>
    <row r="19" spans="1:23" ht="12.75">
      <c r="A19" s="52" t="s">
        <v>183</v>
      </c>
      <c r="B19" s="52">
        <v>11.8</v>
      </c>
      <c r="C19" s="52">
        <v>11.7</v>
      </c>
      <c r="D19" s="52">
        <v>11.6</v>
      </c>
      <c r="E19" s="52">
        <v>11.4</v>
      </c>
      <c r="F19" s="52">
        <v>11.6</v>
      </c>
      <c r="G19" s="52">
        <v>11.5</v>
      </c>
      <c r="H19" s="52">
        <v>11.8</v>
      </c>
      <c r="I19" s="52">
        <v>11.9</v>
      </c>
      <c r="J19" s="52">
        <v>11.7</v>
      </c>
      <c r="K19" s="244">
        <v>11.6</v>
      </c>
      <c r="L19" s="245">
        <v>11.7</v>
      </c>
      <c r="M19" s="245">
        <v>11.2</v>
      </c>
      <c r="N19" s="245">
        <v>11</v>
      </c>
      <c r="O19" s="245">
        <v>10.8</v>
      </c>
      <c r="P19" s="245">
        <v>10.9</v>
      </c>
      <c r="Q19" s="21"/>
      <c r="R19" s="21"/>
      <c r="S19" s="21"/>
      <c r="T19" s="21"/>
      <c r="U19" s="21"/>
      <c r="V19" s="21"/>
      <c r="W19" s="21"/>
    </row>
    <row r="20" spans="1:16" s="44" customFormat="1" ht="12.75">
      <c r="A20" s="63" t="s">
        <v>184</v>
      </c>
      <c r="B20" s="63">
        <v>9.4</v>
      </c>
      <c r="C20" s="63">
        <v>9.4</v>
      </c>
      <c r="D20" s="63">
        <v>9.3</v>
      </c>
      <c r="E20" s="63">
        <v>9</v>
      </c>
      <c r="F20" s="63">
        <v>9.1</v>
      </c>
      <c r="G20" s="63">
        <v>9</v>
      </c>
      <c r="H20" s="63">
        <v>9.3</v>
      </c>
      <c r="I20" s="63">
        <v>9.4</v>
      </c>
      <c r="J20" s="63">
        <v>9.3</v>
      </c>
      <c r="K20" s="246">
        <v>9.4</v>
      </c>
      <c r="L20" s="246">
        <v>9.4</v>
      </c>
      <c r="M20" s="246">
        <v>9.1</v>
      </c>
      <c r="N20" s="246">
        <v>9.1</v>
      </c>
      <c r="O20" s="246">
        <v>8.9</v>
      </c>
      <c r="P20" s="246">
        <v>9</v>
      </c>
    </row>
    <row r="21" spans="1:23" s="17" customFormat="1" ht="12.75">
      <c r="A21" s="61" t="s">
        <v>185</v>
      </c>
      <c r="B21" s="61">
        <v>9.9</v>
      </c>
      <c r="C21" s="61">
        <v>10</v>
      </c>
      <c r="D21" s="61">
        <v>9.9</v>
      </c>
      <c r="E21" s="61">
        <v>9.7</v>
      </c>
      <c r="F21" s="61">
        <v>9.8</v>
      </c>
      <c r="G21" s="61">
        <v>9.7</v>
      </c>
      <c r="H21" s="61">
        <v>10</v>
      </c>
      <c r="I21" s="61">
        <v>10.1</v>
      </c>
      <c r="J21" s="61">
        <v>10</v>
      </c>
      <c r="K21" s="247">
        <v>10.1</v>
      </c>
      <c r="L21" s="247">
        <v>10.2</v>
      </c>
      <c r="M21" s="247">
        <v>9.9</v>
      </c>
      <c r="N21" s="247">
        <v>9.9</v>
      </c>
      <c r="O21" s="247">
        <v>9.6</v>
      </c>
      <c r="P21" s="247">
        <v>9.7</v>
      </c>
      <c r="Q21" s="50"/>
      <c r="R21" s="50"/>
      <c r="S21" s="50"/>
      <c r="T21" s="50"/>
      <c r="U21" s="50"/>
      <c r="V21" s="50"/>
      <c r="W21" s="50"/>
    </row>
    <row r="22" spans="1:23" s="17" customFormat="1" ht="12.75">
      <c r="A22" s="255" t="s">
        <v>47</v>
      </c>
      <c r="B22" s="38"/>
      <c r="C22" s="38"/>
      <c r="D22" s="38"/>
      <c r="E22" s="38"/>
      <c r="F22" s="38"/>
      <c r="G22" s="38"/>
      <c r="H22" s="38"/>
      <c r="I22" s="38"/>
      <c r="J22" s="38"/>
      <c r="K22" s="254"/>
      <c r="L22" s="254"/>
      <c r="M22" s="254"/>
      <c r="N22" s="254"/>
      <c r="O22" s="254"/>
      <c r="P22" s="254"/>
      <c r="Q22" s="50"/>
      <c r="R22" s="50"/>
      <c r="S22" s="50"/>
      <c r="T22" s="50"/>
      <c r="U22" s="50"/>
      <c r="V22" s="50"/>
      <c r="W22" s="50"/>
    </row>
    <row r="23" spans="1:20" s="17" customFormat="1" ht="12.75">
      <c r="A23" s="17" t="s">
        <v>248</v>
      </c>
      <c r="B23"/>
      <c r="C23"/>
      <c r="D23"/>
      <c r="E23"/>
      <c r="F23"/>
      <c r="G23"/>
      <c r="H23"/>
      <c r="I23"/>
      <c r="J23"/>
      <c r="K23"/>
      <c r="L23"/>
      <c r="M23"/>
      <c r="N23"/>
      <c r="O23"/>
      <c r="P23"/>
      <c r="Q23"/>
      <c r="R23"/>
      <c r="S23"/>
      <c r="T23"/>
    </row>
    <row r="24" spans="2:20" s="17" customFormat="1" ht="12.75">
      <c r="B24"/>
      <c r="C24"/>
      <c r="D24"/>
      <c r="E24"/>
      <c r="F24"/>
      <c r="G24"/>
      <c r="H24"/>
      <c r="I24"/>
      <c r="J24"/>
      <c r="K24"/>
      <c r="L24"/>
      <c r="M24"/>
      <c r="N24"/>
      <c r="O24"/>
      <c r="P24"/>
      <c r="Q24"/>
      <c r="R24"/>
      <c r="S24"/>
      <c r="T24"/>
    </row>
    <row r="25" spans="2:20" s="17" customFormat="1" ht="12.75">
      <c r="B25"/>
      <c r="C25"/>
      <c r="D25"/>
      <c r="E25"/>
      <c r="F25"/>
      <c r="G25"/>
      <c r="H25"/>
      <c r="I25"/>
      <c r="J25"/>
      <c r="K25"/>
      <c r="L25"/>
      <c r="M25"/>
      <c r="N25"/>
      <c r="O25"/>
      <c r="P25"/>
      <c r="Q25"/>
      <c r="R25"/>
      <c r="S25"/>
      <c r="T25"/>
    </row>
    <row r="26" spans="2:20" s="17" customFormat="1" ht="12.75">
      <c r="B26"/>
      <c r="C26"/>
      <c r="D26"/>
      <c r="E26"/>
      <c r="F26"/>
      <c r="G26"/>
      <c r="H26"/>
      <c r="I26"/>
      <c r="J26"/>
      <c r="K26"/>
      <c r="L26"/>
      <c r="M26"/>
      <c r="N26"/>
      <c r="O26"/>
      <c r="P26"/>
      <c r="Q26"/>
      <c r="R26"/>
      <c r="S26"/>
      <c r="T26"/>
    </row>
    <row r="27" spans="2:20" s="17" customFormat="1" ht="12.75">
      <c r="B27"/>
      <c r="C27"/>
      <c r="D27"/>
      <c r="E27"/>
      <c r="F27"/>
      <c r="G27"/>
      <c r="H27"/>
      <c r="I27"/>
      <c r="J27"/>
      <c r="K27"/>
      <c r="L27"/>
      <c r="M27"/>
      <c r="N27"/>
      <c r="O27"/>
      <c r="P27"/>
      <c r="Q27"/>
      <c r="R27"/>
      <c r="S27"/>
      <c r="T27"/>
    </row>
    <row r="28" spans="2:20" s="17" customFormat="1" ht="12.75">
      <c r="B28"/>
      <c r="C28"/>
      <c r="D28"/>
      <c r="E28"/>
      <c r="F28"/>
      <c r="G28"/>
      <c r="H28"/>
      <c r="I28"/>
      <c r="J28"/>
      <c r="K28"/>
      <c r="L28"/>
      <c r="M28"/>
      <c r="N28"/>
      <c r="O28"/>
      <c r="P28"/>
      <c r="Q28"/>
      <c r="R28"/>
      <c r="S28"/>
      <c r="T28"/>
    </row>
    <row r="29" spans="2:20" s="17" customFormat="1" ht="12.75">
      <c r="B29"/>
      <c r="C29"/>
      <c r="D29"/>
      <c r="E29"/>
      <c r="F29"/>
      <c r="G29"/>
      <c r="H29"/>
      <c r="I29"/>
      <c r="J29"/>
      <c r="K29"/>
      <c r="L29"/>
      <c r="M29"/>
      <c r="N29"/>
      <c r="O29"/>
      <c r="P29"/>
      <c r="Q29"/>
      <c r="R29"/>
      <c r="S29"/>
      <c r="T29"/>
    </row>
    <row r="30" spans="2:20" s="17" customFormat="1" ht="12.75">
      <c r="B30"/>
      <c r="C30"/>
      <c r="D30"/>
      <c r="E30"/>
      <c r="F30"/>
      <c r="G30"/>
      <c r="H30"/>
      <c r="I30"/>
      <c r="J30"/>
      <c r="K30"/>
      <c r="L30"/>
      <c r="M30"/>
      <c r="N30"/>
      <c r="O30"/>
      <c r="P30"/>
      <c r="Q30"/>
      <c r="R30"/>
      <c r="S30"/>
      <c r="T30"/>
    </row>
    <row r="31" spans="2:20" s="17" customFormat="1" ht="12.75">
      <c r="B31"/>
      <c r="C31"/>
      <c r="D31"/>
      <c r="E31"/>
      <c r="F31"/>
      <c r="G31"/>
      <c r="H31"/>
      <c r="I31"/>
      <c r="J31"/>
      <c r="K31"/>
      <c r="L31"/>
      <c r="M31"/>
      <c r="N31"/>
      <c r="O31"/>
      <c r="P31"/>
      <c r="Q31"/>
      <c r="R31"/>
      <c r="S31"/>
      <c r="T31"/>
    </row>
    <row r="32" spans="2:20" s="17" customFormat="1" ht="12.75">
      <c r="B32"/>
      <c r="C32"/>
      <c r="D32"/>
      <c r="E32"/>
      <c r="F32"/>
      <c r="G32"/>
      <c r="H32"/>
      <c r="I32"/>
      <c r="J32"/>
      <c r="K32"/>
      <c r="L32"/>
      <c r="M32"/>
      <c r="N32"/>
      <c r="O32"/>
      <c r="P32"/>
      <c r="Q32"/>
      <c r="R32"/>
      <c r="S32"/>
      <c r="T32"/>
    </row>
    <row r="33" spans="2:20" s="17" customFormat="1" ht="12.75">
      <c r="B33"/>
      <c r="C33"/>
      <c r="D33"/>
      <c r="E33"/>
      <c r="F33"/>
      <c r="G33"/>
      <c r="H33"/>
      <c r="I33"/>
      <c r="J33"/>
      <c r="K33"/>
      <c r="L33"/>
      <c r="M33"/>
      <c r="N33"/>
      <c r="O33"/>
      <c r="P33"/>
      <c r="Q33"/>
      <c r="R33"/>
      <c r="S33"/>
      <c r="T33"/>
    </row>
    <row r="34" spans="2:20" s="17" customFormat="1" ht="12.75">
      <c r="B34"/>
      <c r="C34"/>
      <c r="D34"/>
      <c r="E34"/>
      <c r="F34"/>
      <c r="G34"/>
      <c r="H34"/>
      <c r="I34"/>
      <c r="J34"/>
      <c r="K34"/>
      <c r="L34"/>
      <c r="M34"/>
      <c r="N34"/>
      <c r="O34"/>
      <c r="P34"/>
      <c r="Q34"/>
      <c r="R34"/>
      <c r="S34"/>
      <c r="T34"/>
    </row>
    <row r="35" spans="2:20" s="17" customFormat="1" ht="12.75">
      <c r="B35"/>
      <c r="C35"/>
      <c r="D35"/>
      <c r="E35"/>
      <c r="F35"/>
      <c r="G35"/>
      <c r="H35"/>
      <c r="I35"/>
      <c r="J35"/>
      <c r="K35"/>
      <c r="L35"/>
      <c r="M35"/>
      <c r="N35"/>
      <c r="O35"/>
      <c r="P35"/>
      <c r="Q35"/>
      <c r="R35"/>
      <c r="S35"/>
      <c r="T35"/>
    </row>
    <row r="36" spans="2:20" s="17" customFormat="1" ht="12.75">
      <c r="B36"/>
      <c r="C36"/>
      <c r="D36"/>
      <c r="E36"/>
      <c r="F36"/>
      <c r="G36"/>
      <c r="H36"/>
      <c r="I36"/>
      <c r="J36"/>
      <c r="K36"/>
      <c r="L36"/>
      <c r="M36"/>
      <c r="N36"/>
      <c r="O36"/>
      <c r="P36"/>
      <c r="Q36"/>
      <c r="R36"/>
      <c r="S36"/>
      <c r="T36"/>
    </row>
    <row r="37" spans="2:20" s="17" customFormat="1" ht="12.75">
      <c r="B37"/>
      <c r="C37"/>
      <c r="D37"/>
      <c r="E37"/>
      <c r="F37"/>
      <c r="G37"/>
      <c r="H37"/>
      <c r="I37"/>
      <c r="J37"/>
      <c r="K37"/>
      <c r="L37"/>
      <c r="M37"/>
      <c r="N37"/>
      <c r="O37"/>
      <c r="P37"/>
      <c r="Q37"/>
      <c r="R37"/>
      <c r="S37"/>
      <c r="T37"/>
    </row>
    <row r="38" spans="2:20" s="17" customFormat="1" ht="12.75">
      <c r="B38"/>
      <c r="C38"/>
      <c r="D38"/>
      <c r="E38"/>
      <c r="F38"/>
      <c r="G38"/>
      <c r="H38"/>
      <c r="I38"/>
      <c r="J38"/>
      <c r="K38"/>
      <c r="L38"/>
      <c r="M38"/>
      <c r="N38"/>
      <c r="O38"/>
      <c r="P38"/>
      <c r="Q38"/>
      <c r="R38"/>
      <c r="S38"/>
      <c r="T38"/>
    </row>
    <row r="39" spans="2:20" s="17" customFormat="1" ht="12.75">
      <c r="B39"/>
      <c r="C39"/>
      <c r="D39"/>
      <c r="E39"/>
      <c r="F39"/>
      <c r="G39"/>
      <c r="H39"/>
      <c r="I39"/>
      <c r="J39"/>
      <c r="K39"/>
      <c r="L39"/>
      <c r="M39"/>
      <c r="N39"/>
      <c r="O39"/>
      <c r="P39"/>
      <c r="Q39"/>
      <c r="R39"/>
      <c r="S39"/>
      <c r="T39"/>
    </row>
    <row r="40" spans="2:20" s="17" customFormat="1" ht="12.75">
      <c r="B40"/>
      <c r="C40"/>
      <c r="D40"/>
      <c r="E40"/>
      <c r="F40"/>
      <c r="G40"/>
      <c r="H40"/>
      <c r="I40"/>
      <c r="J40"/>
      <c r="K40"/>
      <c r="L40"/>
      <c r="M40"/>
      <c r="N40"/>
      <c r="O40"/>
      <c r="P40"/>
      <c r="Q40"/>
      <c r="R40"/>
      <c r="S40"/>
      <c r="T40"/>
    </row>
    <row r="41" spans="2:20" s="17" customFormat="1" ht="12.75">
      <c r="B41"/>
      <c r="C41"/>
      <c r="D41"/>
      <c r="E41"/>
      <c r="F41"/>
      <c r="G41"/>
      <c r="H41"/>
      <c r="I41"/>
      <c r="J41"/>
      <c r="K41"/>
      <c r="L41"/>
      <c r="M41"/>
      <c r="N41"/>
      <c r="O41"/>
      <c r="P41"/>
      <c r="Q41"/>
      <c r="R41"/>
      <c r="S41"/>
      <c r="T41"/>
    </row>
    <row r="42" spans="2:20" s="17" customFormat="1" ht="12.75">
      <c r="B42"/>
      <c r="C42"/>
      <c r="D42"/>
      <c r="E42"/>
      <c r="F42"/>
      <c r="G42"/>
      <c r="H42"/>
      <c r="I42"/>
      <c r="J42"/>
      <c r="K42"/>
      <c r="L42"/>
      <c r="M42"/>
      <c r="N42"/>
      <c r="O42"/>
      <c r="P42"/>
      <c r="Q42"/>
      <c r="R42"/>
      <c r="S42"/>
      <c r="T42"/>
    </row>
    <row r="43" spans="2:20" s="17" customFormat="1" ht="12.75">
      <c r="B43"/>
      <c r="C43"/>
      <c r="D43"/>
      <c r="E43"/>
      <c r="F43"/>
      <c r="G43"/>
      <c r="H43"/>
      <c r="I43"/>
      <c r="J43"/>
      <c r="K43"/>
      <c r="L43"/>
      <c r="M43"/>
      <c r="N43"/>
      <c r="O43"/>
      <c r="P43"/>
      <c r="Q43"/>
      <c r="R43"/>
      <c r="S43"/>
      <c r="T43"/>
    </row>
    <row r="44" spans="2:20" s="17" customFormat="1" ht="12.75">
      <c r="B44"/>
      <c r="C44"/>
      <c r="D44"/>
      <c r="E44"/>
      <c r="F44"/>
      <c r="G44"/>
      <c r="H44"/>
      <c r="I44"/>
      <c r="J44"/>
      <c r="K44"/>
      <c r="L44"/>
      <c r="M44"/>
      <c r="N44"/>
      <c r="O44"/>
      <c r="P44"/>
      <c r="Q44"/>
      <c r="R44"/>
      <c r="S44"/>
      <c r="T44"/>
    </row>
    <row r="45" spans="2:20" s="17" customFormat="1" ht="12.75">
      <c r="B45"/>
      <c r="C45"/>
      <c r="D45"/>
      <c r="E45"/>
      <c r="F45"/>
      <c r="G45"/>
      <c r="H45"/>
      <c r="I45"/>
      <c r="J45"/>
      <c r="K45"/>
      <c r="L45"/>
      <c r="M45"/>
      <c r="N45"/>
      <c r="O45"/>
      <c r="P45"/>
      <c r="Q45"/>
      <c r="R45"/>
      <c r="S45"/>
      <c r="T45"/>
    </row>
    <row r="46" spans="2:20" s="17" customFormat="1" ht="12.75">
      <c r="B46"/>
      <c r="C46"/>
      <c r="D46"/>
      <c r="E46"/>
      <c r="F46"/>
      <c r="G46"/>
      <c r="H46"/>
      <c r="I46"/>
      <c r="J46"/>
      <c r="K46"/>
      <c r="L46"/>
      <c r="M46"/>
      <c r="N46"/>
      <c r="O46"/>
      <c r="P46"/>
      <c r="Q46"/>
      <c r="R46"/>
      <c r="S46"/>
      <c r="T46"/>
    </row>
    <row r="47" spans="2:20" s="17" customFormat="1" ht="12.75">
      <c r="B47"/>
      <c r="C47"/>
      <c r="D47"/>
      <c r="E47"/>
      <c r="F47"/>
      <c r="G47"/>
      <c r="H47"/>
      <c r="I47"/>
      <c r="J47"/>
      <c r="K47"/>
      <c r="L47"/>
      <c r="M47"/>
      <c r="N47"/>
      <c r="O47"/>
      <c r="P47"/>
      <c r="Q47"/>
      <c r="R47"/>
      <c r="S47"/>
      <c r="T47"/>
    </row>
    <row r="48" spans="2:20" s="17" customFormat="1" ht="12.75">
      <c r="B48"/>
      <c r="C48"/>
      <c r="D48"/>
      <c r="E48"/>
      <c r="F48"/>
      <c r="G48"/>
      <c r="H48"/>
      <c r="I48"/>
      <c r="J48"/>
      <c r="K48"/>
      <c r="L48"/>
      <c r="M48"/>
      <c r="N48"/>
      <c r="O48"/>
      <c r="P48"/>
      <c r="Q48"/>
      <c r="R48"/>
      <c r="S48"/>
      <c r="T48"/>
    </row>
    <row r="49" spans="2:20" s="17" customFormat="1" ht="12.75">
      <c r="B49"/>
      <c r="C49"/>
      <c r="D49"/>
      <c r="E49"/>
      <c r="F49"/>
      <c r="G49"/>
      <c r="H49"/>
      <c r="I49"/>
      <c r="J49"/>
      <c r="K49"/>
      <c r="L49"/>
      <c r="M49"/>
      <c r="N49"/>
      <c r="O49"/>
      <c r="P49"/>
      <c r="Q49"/>
      <c r="R49"/>
      <c r="S49"/>
      <c r="T49"/>
    </row>
    <row r="50" spans="2:20" s="17" customFormat="1" ht="12.75">
      <c r="B50"/>
      <c r="C50"/>
      <c r="D50"/>
      <c r="E50"/>
      <c r="F50"/>
      <c r="G50"/>
      <c r="H50"/>
      <c r="I50"/>
      <c r="J50"/>
      <c r="K50"/>
      <c r="L50"/>
      <c r="M50"/>
      <c r="N50"/>
      <c r="O50"/>
      <c r="P50"/>
      <c r="Q50"/>
      <c r="R50"/>
      <c r="S50"/>
      <c r="T50"/>
    </row>
    <row r="51" spans="2:20" s="17" customFormat="1" ht="12.75">
      <c r="B51"/>
      <c r="C51"/>
      <c r="D51"/>
      <c r="E51"/>
      <c r="F51"/>
      <c r="G51"/>
      <c r="H51"/>
      <c r="I51"/>
      <c r="J51"/>
      <c r="K51"/>
      <c r="L51"/>
      <c r="M51"/>
      <c r="N51"/>
      <c r="O51"/>
      <c r="P51"/>
      <c r="Q51"/>
      <c r="R51"/>
      <c r="S51"/>
      <c r="T51"/>
    </row>
    <row r="52" spans="2:20" s="17" customFormat="1" ht="12.75">
      <c r="B52"/>
      <c r="C52"/>
      <c r="D52"/>
      <c r="E52"/>
      <c r="F52"/>
      <c r="G52"/>
      <c r="H52"/>
      <c r="I52"/>
      <c r="J52"/>
      <c r="K52"/>
      <c r="L52"/>
      <c r="M52"/>
      <c r="N52"/>
      <c r="O52"/>
      <c r="P52"/>
      <c r="Q52"/>
      <c r="R52"/>
      <c r="S52"/>
      <c r="T52"/>
    </row>
    <row r="53" spans="1:13" ht="15.75">
      <c r="A53" s="249" t="s">
        <v>294</v>
      </c>
      <c r="J53" s="558"/>
      <c r="K53" s="558"/>
      <c r="L53" s="558"/>
      <c r="M53" s="558"/>
    </row>
    <row r="54" spans="2:23" ht="12.75">
      <c r="B54" s="5"/>
      <c r="I54" s="22"/>
      <c r="K54" s="23"/>
      <c r="L54" s="5"/>
      <c r="M54" s="5"/>
      <c r="N54" s="5"/>
      <c r="O54" s="24"/>
      <c r="P54" s="5"/>
      <c r="Q54" s="5"/>
      <c r="R54" s="5"/>
      <c r="S54" s="5"/>
      <c r="T54" s="5"/>
      <c r="U54" s="5"/>
      <c r="V54" s="5"/>
      <c r="W54" s="5"/>
    </row>
    <row r="55" spans="1:22" ht="45.75" customHeight="1">
      <c r="A55" s="6"/>
      <c r="B55" s="473" t="s">
        <v>298</v>
      </c>
      <c r="C55" s="474"/>
      <c r="D55" s="474"/>
      <c r="E55" s="474"/>
      <c r="F55" s="474"/>
      <c r="G55" s="474"/>
      <c r="H55" s="474"/>
      <c r="I55" s="474"/>
      <c r="J55" s="474"/>
      <c r="K55" s="474"/>
      <c r="L55" s="474"/>
      <c r="M55" s="457"/>
      <c r="N55" s="453" t="s">
        <v>299</v>
      </c>
      <c r="O55" s="453"/>
      <c r="P55" s="453"/>
      <c r="Q55" s="453"/>
      <c r="R55" s="453"/>
      <c r="S55" s="504"/>
      <c r="T55" s="372"/>
      <c r="U55" s="372"/>
      <c r="V55" s="372"/>
    </row>
    <row r="56" spans="1:22" ht="61.5" customHeight="1">
      <c r="A56" s="552" t="s">
        <v>217</v>
      </c>
      <c r="B56" s="505" t="s">
        <v>98</v>
      </c>
      <c r="C56" s="505"/>
      <c r="D56" s="505"/>
      <c r="E56" s="472" t="s">
        <v>99</v>
      </c>
      <c r="F56" s="472"/>
      <c r="G56" s="472"/>
      <c r="H56" s="454" t="s">
        <v>100</v>
      </c>
      <c r="I56" s="472"/>
      <c r="J56" s="455"/>
      <c r="K56" s="472" t="s">
        <v>101</v>
      </c>
      <c r="L56" s="472"/>
      <c r="M56" s="456"/>
      <c r="N56" s="504" t="s">
        <v>102</v>
      </c>
      <c r="O56" s="505"/>
      <c r="P56" s="505"/>
      <c r="Q56" s="472" t="s">
        <v>103</v>
      </c>
      <c r="R56" s="472"/>
      <c r="S56" s="472"/>
      <c r="T56" s="505" t="s">
        <v>104</v>
      </c>
      <c r="U56" s="505"/>
      <c r="V56" s="505"/>
    </row>
    <row r="57" spans="1:22" ht="12.75">
      <c r="A57" s="554"/>
      <c r="B57" s="260">
        <v>2013</v>
      </c>
      <c r="C57" s="261">
        <v>2014</v>
      </c>
      <c r="D57" s="263">
        <v>2015</v>
      </c>
      <c r="E57" s="260">
        <v>2013</v>
      </c>
      <c r="F57" s="261">
        <v>2014</v>
      </c>
      <c r="G57" s="263">
        <v>2015</v>
      </c>
      <c r="H57" s="262">
        <v>2013</v>
      </c>
      <c r="I57" s="261">
        <v>2014</v>
      </c>
      <c r="J57" s="263">
        <v>2015</v>
      </c>
      <c r="K57" s="260">
        <v>2013</v>
      </c>
      <c r="L57" s="261">
        <v>2014</v>
      </c>
      <c r="M57" s="348">
        <v>2015</v>
      </c>
      <c r="N57" s="262">
        <v>2013</v>
      </c>
      <c r="O57" s="261">
        <v>2014</v>
      </c>
      <c r="P57" s="263">
        <v>2015</v>
      </c>
      <c r="Q57" s="260">
        <v>2013</v>
      </c>
      <c r="R57" s="261">
        <v>2014</v>
      </c>
      <c r="S57" s="263">
        <v>2015</v>
      </c>
      <c r="T57" s="260">
        <v>2013</v>
      </c>
      <c r="U57" s="261">
        <v>2014</v>
      </c>
      <c r="V57" s="263">
        <v>2015</v>
      </c>
    </row>
    <row r="58" spans="1:22" s="78" customFormat="1" ht="12.75">
      <c r="A58" s="356" t="s">
        <v>176</v>
      </c>
      <c r="B58" s="357">
        <v>10.88</v>
      </c>
      <c r="C58" s="358">
        <v>11.33</v>
      </c>
      <c r="D58" s="450">
        <v>12.1</v>
      </c>
      <c r="E58" s="360">
        <v>37.5</v>
      </c>
      <c r="F58" s="358">
        <v>39</v>
      </c>
      <c r="G58" s="359">
        <v>41.4</v>
      </c>
      <c r="H58" s="361">
        <v>23.5</v>
      </c>
      <c r="I58" s="358">
        <v>23.7</v>
      </c>
      <c r="J58" s="359">
        <v>24.9</v>
      </c>
      <c r="K58" s="360">
        <v>7.4</v>
      </c>
      <c r="L58" s="358">
        <v>7.3</v>
      </c>
      <c r="M58" s="362">
        <v>7.6</v>
      </c>
      <c r="N58" s="361">
        <v>4.68</v>
      </c>
      <c r="O58" s="358">
        <v>4.97</v>
      </c>
      <c r="P58" s="363">
        <v>5.43</v>
      </c>
      <c r="Q58" s="360">
        <v>16.1</v>
      </c>
      <c r="R58" s="358">
        <v>17.1</v>
      </c>
      <c r="S58" s="363">
        <v>18.6</v>
      </c>
      <c r="T58" s="360">
        <v>344.5</v>
      </c>
      <c r="U58" s="358">
        <v>344</v>
      </c>
      <c r="V58" s="359">
        <v>342.4</v>
      </c>
    </row>
    <row r="59" spans="1:22" s="78" customFormat="1" ht="12.75">
      <c r="A59" s="364" t="s">
        <v>177</v>
      </c>
      <c r="B59" s="357">
        <v>11.12</v>
      </c>
      <c r="C59" s="358">
        <v>11.62</v>
      </c>
      <c r="D59" s="450">
        <v>12.31</v>
      </c>
      <c r="E59" s="360">
        <v>38.2</v>
      </c>
      <c r="F59" s="358">
        <v>39.8</v>
      </c>
      <c r="G59" s="359">
        <v>42.1</v>
      </c>
      <c r="H59" s="361">
        <v>25.7</v>
      </c>
      <c r="I59" s="358">
        <v>26.7</v>
      </c>
      <c r="J59" s="359">
        <v>27.5</v>
      </c>
      <c r="K59" s="360">
        <v>7.1</v>
      </c>
      <c r="L59" s="358">
        <v>7.2</v>
      </c>
      <c r="M59" s="362">
        <v>7.3</v>
      </c>
      <c r="N59" s="361">
        <v>4.62</v>
      </c>
      <c r="O59" s="358">
        <v>4.84</v>
      </c>
      <c r="P59" s="363">
        <v>5.26</v>
      </c>
      <c r="Q59" s="360">
        <v>15.8</v>
      </c>
      <c r="R59" s="358">
        <v>16.6</v>
      </c>
      <c r="S59" s="363">
        <v>18</v>
      </c>
      <c r="T59" s="360">
        <v>343</v>
      </c>
      <c r="U59" s="358">
        <v>342.4</v>
      </c>
      <c r="V59" s="359">
        <v>341.6</v>
      </c>
    </row>
    <row r="60" spans="1:22" s="78" customFormat="1" ht="12.75">
      <c r="A60" s="364" t="s">
        <v>178</v>
      </c>
      <c r="B60" s="357">
        <v>9.71</v>
      </c>
      <c r="C60" s="358">
        <v>10.24</v>
      </c>
      <c r="D60" s="450">
        <v>11.05</v>
      </c>
      <c r="E60" s="360">
        <v>15.7</v>
      </c>
      <c r="F60" s="358">
        <v>16.4</v>
      </c>
      <c r="G60" s="359">
        <v>17.6</v>
      </c>
      <c r="H60" s="361">
        <v>9.7</v>
      </c>
      <c r="I60" s="358">
        <v>10</v>
      </c>
      <c r="J60" s="359">
        <v>10.4</v>
      </c>
      <c r="K60" s="360">
        <v>3.2</v>
      </c>
      <c r="L60" s="358">
        <v>3.2</v>
      </c>
      <c r="M60" s="362">
        <v>3.3</v>
      </c>
      <c r="N60" s="361">
        <v>3.65</v>
      </c>
      <c r="O60" s="358">
        <v>4.06</v>
      </c>
      <c r="P60" s="363">
        <v>4.37</v>
      </c>
      <c r="Q60" s="360">
        <v>5.9</v>
      </c>
      <c r="R60" s="358">
        <v>6.5</v>
      </c>
      <c r="S60" s="363">
        <v>7</v>
      </c>
      <c r="T60" s="360">
        <v>161.5</v>
      </c>
      <c r="U60" s="358">
        <v>160.5</v>
      </c>
      <c r="V60" s="359">
        <v>159.3</v>
      </c>
    </row>
    <row r="61" spans="1:22" s="78" customFormat="1" ht="12.75">
      <c r="A61" s="364" t="s">
        <v>179</v>
      </c>
      <c r="B61" s="357">
        <v>10.52</v>
      </c>
      <c r="C61" s="358">
        <v>10.87</v>
      </c>
      <c r="D61" s="450">
        <v>11.48</v>
      </c>
      <c r="E61" s="360">
        <v>13.8</v>
      </c>
      <c r="F61" s="358">
        <v>14.1</v>
      </c>
      <c r="G61" s="359">
        <v>14.7</v>
      </c>
      <c r="H61" s="361">
        <v>9.2</v>
      </c>
      <c r="I61" s="358">
        <v>9.2</v>
      </c>
      <c r="J61" s="359">
        <v>9.4</v>
      </c>
      <c r="K61" s="360">
        <v>2.6</v>
      </c>
      <c r="L61" s="358">
        <v>2.6</v>
      </c>
      <c r="M61" s="362">
        <v>2.7</v>
      </c>
      <c r="N61" s="361">
        <v>4.62</v>
      </c>
      <c r="O61" s="358">
        <v>5.02</v>
      </c>
      <c r="P61" s="363">
        <v>5.35</v>
      </c>
      <c r="Q61" s="360">
        <v>6.1</v>
      </c>
      <c r="R61" s="358">
        <v>6.5</v>
      </c>
      <c r="S61" s="363">
        <v>6.8</v>
      </c>
      <c r="T61" s="360">
        <v>131.2</v>
      </c>
      <c r="U61" s="358">
        <v>129.4</v>
      </c>
      <c r="V61" s="359">
        <v>127.8</v>
      </c>
    </row>
    <row r="62" spans="1:22" s="78" customFormat="1" ht="12.75">
      <c r="A62" s="364" t="s">
        <v>180</v>
      </c>
      <c r="B62" s="357">
        <v>11.39</v>
      </c>
      <c r="C62" s="358">
        <v>11.93</v>
      </c>
      <c r="D62" s="450">
        <v>12.3</v>
      </c>
      <c r="E62" s="360">
        <v>17.2</v>
      </c>
      <c r="F62" s="358">
        <v>17.9</v>
      </c>
      <c r="G62" s="359">
        <v>18.2</v>
      </c>
      <c r="H62" s="361">
        <v>11.5</v>
      </c>
      <c r="I62" s="358">
        <v>12</v>
      </c>
      <c r="J62" s="359">
        <v>11.7</v>
      </c>
      <c r="K62" s="360">
        <v>3.5</v>
      </c>
      <c r="L62" s="358">
        <v>3.5</v>
      </c>
      <c r="M62" s="362">
        <v>3.4</v>
      </c>
      <c r="N62" s="361">
        <v>4.88</v>
      </c>
      <c r="O62" s="358">
        <v>5.3</v>
      </c>
      <c r="P62" s="363">
        <v>5.71</v>
      </c>
      <c r="Q62" s="360">
        <v>7.4</v>
      </c>
      <c r="R62" s="358">
        <v>7.9</v>
      </c>
      <c r="S62" s="363">
        <v>8.5</v>
      </c>
      <c r="T62" s="360">
        <v>150.7</v>
      </c>
      <c r="U62" s="358">
        <v>149.7</v>
      </c>
      <c r="V62" s="359">
        <v>148.2</v>
      </c>
    </row>
    <row r="63" spans="1:22" s="78" customFormat="1" ht="12.75">
      <c r="A63" s="364" t="s">
        <v>181</v>
      </c>
      <c r="B63" s="357">
        <v>11.58</v>
      </c>
      <c r="C63" s="358">
        <v>12.13</v>
      </c>
      <c r="D63" s="450">
        <v>12.94</v>
      </c>
      <c r="E63" s="360">
        <v>39.4</v>
      </c>
      <c r="F63" s="358">
        <v>41</v>
      </c>
      <c r="G63" s="359">
        <v>43.4</v>
      </c>
      <c r="H63" s="361">
        <v>24.2</v>
      </c>
      <c r="I63" s="358">
        <v>24.6</v>
      </c>
      <c r="J63" s="359">
        <v>25.5</v>
      </c>
      <c r="K63" s="360">
        <v>7.7</v>
      </c>
      <c r="L63" s="358">
        <v>7.8</v>
      </c>
      <c r="M63" s="362">
        <v>7.9</v>
      </c>
      <c r="N63" s="361">
        <v>5.08</v>
      </c>
      <c r="O63" s="358">
        <v>5.48</v>
      </c>
      <c r="P63" s="363">
        <v>5.94</v>
      </c>
      <c r="Q63" s="360">
        <v>17.3</v>
      </c>
      <c r="R63" s="358">
        <v>18.5</v>
      </c>
      <c r="S63" s="363">
        <v>19.9</v>
      </c>
      <c r="T63" s="360">
        <v>340.6</v>
      </c>
      <c r="U63" s="358">
        <v>337.9</v>
      </c>
      <c r="V63" s="359">
        <v>335.7</v>
      </c>
    </row>
    <row r="64" spans="1:22" s="78" customFormat="1" ht="12.75">
      <c r="A64" s="364" t="s">
        <v>195</v>
      </c>
      <c r="B64" s="357">
        <v>11.59</v>
      </c>
      <c r="C64" s="358">
        <v>12.07</v>
      </c>
      <c r="D64" s="450">
        <v>12.7</v>
      </c>
      <c r="E64" s="360">
        <v>24.4</v>
      </c>
      <c r="F64" s="358">
        <v>25.2</v>
      </c>
      <c r="G64" s="359">
        <v>26.4</v>
      </c>
      <c r="H64" s="361">
        <v>16.1</v>
      </c>
      <c r="I64" s="358">
        <v>16.4</v>
      </c>
      <c r="J64" s="359">
        <v>16.7</v>
      </c>
      <c r="K64" s="360">
        <v>4.8</v>
      </c>
      <c r="L64" s="358">
        <v>4.7</v>
      </c>
      <c r="M64" s="362">
        <v>4.8</v>
      </c>
      <c r="N64" s="361">
        <v>5.26</v>
      </c>
      <c r="O64" s="358">
        <v>5.65</v>
      </c>
      <c r="P64" s="363">
        <v>5.69</v>
      </c>
      <c r="Q64" s="360">
        <v>4.9</v>
      </c>
      <c r="R64" s="358">
        <v>5.3</v>
      </c>
      <c r="S64" s="363">
        <v>11.8</v>
      </c>
      <c r="T64" s="360">
        <v>210.8</v>
      </c>
      <c r="U64" s="358">
        <v>209.1</v>
      </c>
      <c r="V64" s="359">
        <v>207.7</v>
      </c>
    </row>
    <row r="65" spans="1:22" s="78" customFormat="1" ht="12.75" customHeight="1">
      <c r="A65" s="364" t="s">
        <v>183</v>
      </c>
      <c r="B65" s="357">
        <v>12.21</v>
      </c>
      <c r="C65" s="358">
        <v>12.77</v>
      </c>
      <c r="D65" s="450">
        <v>13.44</v>
      </c>
      <c r="E65" s="360">
        <v>11.4</v>
      </c>
      <c r="F65" s="358">
        <v>11.9</v>
      </c>
      <c r="G65" s="359">
        <v>12.5</v>
      </c>
      <c r="H65" s="361">
        <v>8.1</v>
      </c>
      <c r="I65" s="358">
        <v>8.5</v>
      </c>
      <c r="J65" s="359">
        <v>8.6</v>
      </c>
      <c r="K65" s="360">
        <v>2.3</v>
      </c>
      <c r="L65" s="358">
        <v>2.3</v>
      </c>
      <c r="M65" s="362">
        <v>2.2</v>
      </c>
      <c r="N65" s="361">
        <v>5.1</v>
      </c>
      <c r="O65" s="358">
        <v>5.31</v>
      </c>
      <c r="P65" s="363">
        <v>6.05</v>
      </c>
      <c r="Q65" s="360">
        <v>10.8</v>
      </c>
      <c r="R65" s="358">
        <v>11.1</v>
      </c>
      <c r="S65" s="363">
        <v>5.6</v>
      </c>
      <c r="T65" s="360">
        <v>93.6</v>
      </c>
      <c r="U65" s="358">
        <v>93.2</v>
      </c>
      <c r="V65" s="359">
        <v>92.7</v>
      </c>
    </row>
    <row r="66" spans="1:22" s="44" customFormat="1" ht="12.75">
      <c r="A66" s="140" t="s">
        <v>184</v>
      </c>
      <c r="B66" s="349">
        <v>11.13</v>
      </c>
      <c r="C66" s="350">
        <v>11.62</v>
      </c>
      <c r="D66" s="451">
        <v>12.32</v>
      </c>
      <c r="E66" s="352">
        <v>197.6</v>
      </c>
      <c r="F66" s="350">
        <v>205.3</v>
      </c>
      <c r="G66" s="351">
        <v>216.3</v>
      </c>
      <c r="H66" s="353">
        <v>128</v>
      </c>
      <c r="I66" s="350">
        <v>131</v>
      </c>
      <c r="J66" s="351">
        <v>134.7</v>
      </c>
      <c r="K66" s="352">
        <v>38.6</v>
      </c>
      <c r="L66" s="350">
        <v>38.7</v>
      </c>
      <c r="M66" s="354">
        <v>39.2</v>
      </c>
      <c r="N66" s="353">
        <v>4.74</v>
      </c>
      <c r="O66" s="350">
        <v>5.07</v>
      </c>
      <c r="P66" s="355">
        <v>5.48</v>
      </c>
      <c r="Q66" s="352">
        <v>84.2</v>
      </c>
      <c r="R66" s="350">
        <v>89.5</v>
      </c>
      <c r="S66" s="355">
        <v>96.2</v>
      </c>
      <c r="T66" s="352">
        <v>1775.9</v>
      </c>
      <c r="U66" s="350">
        <v>1766.2</v>
      </c>
      <c r="V66" s="351">
        <v>1755.4</v>
      </c>
    </row>
    <row r="67" spans="1:22" s="17" customFormat="1" ht="12.75">
      <c r="A67" s="141" t="s">
        <v>185</v>
      </c>
      <c r="B67" s="365">
        <v>11.84</v>
      </c>
      <c r="C67" s="366">
        <v>12.49</v>
      </c>
      <c r="D67" s="452">
        <v>13.28</v>
      </c>
      <c r="E67" s="368">
        <v>4809.6</v>
      </c>
      <c r="F67" s="366">
        <v>5075</v>
      </c>
      <c r="G67" s="367">
        <v>5390.4</v>
      </c>
      <c r="H67" s="369">
        <v>3244.1</v>
      </c>
      <c r="I67" s="366">
        <v>3391</v>
      </c>
      <c r="J67" s="367">
        <v>3513.5</v>
      </c>
      <c r="K67" s="368">
        <v>874.4</v>
      </c>
      <c r="L67" s="366">
        <v>880</v>
      </c>
      <c r="M67" s="370">
        <v>902.1</v>
      </c>
      <c r="N67" s="369">
        <v>4.86</v>
      </c>
      <c r="O67" s="366">
        <v>5.35</v>
      </c>
      <c r="P67" s="371">
        <v>5.9</v>
      </c>
      <c r="Q67" s="368">
        <v>1975.5</v>
      </c>
      <c r="R67" s="366">
        <v>2171.9</v>
      </c>
      <c r="S67" s="371">
        <v>2394.1</v>
      </c>
      <c r="T67" s="368">
        <v>40626</v>
      </c>
      <c r="U67" s="366">
        <v>40624.6</v>
      </c>
      <c r="V67" s="367">
        <v>40599.9</v>
      </c>
    </row>
    <row r="68" spans="1:23" ht="12.75">
      <c r="A68" s="5" t="s">
        <v>246</v>
      </c>
      <c r="B68" s="24"/>
      <c r="C68" s="5"/>
      <c r="D68" s="5"/>
      <c r="E68" s="5"/>
      <c r="F68" s="5"/>
      <c r="G68" s="5"/>
      <c r="H68" s="5"/>
      <c r="I68" s="22"/>
      <c r="J68" s="5"/>
      <c r="K68" s="23"/>
      <c r="L68" s="5"/>
      <c r="M68" s="5"/>
      <c r="N68" s="5"/>
      <c r="O68" s="24"/>
      <c r="P68" s="5"/>
      <c r="Q68" s="5"/>
      <c r="R68" s="5"/>
      <c r="S68" s="5"/>
      <c r="T68" s="5"/>
      <c r="U68" s="5"/>
      <c r="V68" s="5"/>
      <c r="W68" s="5"/>
    </row>
    <row r="69" spans="1:23" ht="12.75">
      <c r="A69" s="17" t="s">
        <v>411</v>
      </c>
      <c r="B69" s="24"/>
      <c r="C69" s="6"/>
      <c r="D69" s="6"/>
      <c r="E69" s="6"/>
      <c r="F69" s="6"/>
      <c r="G69" s="6"/>
      <c r="H69" s="5"/>
      <c r="I69" s="22"/>
      <c r="K69" s="23"/>
      <c r="L69" s="5"/>
      <c r="M69" s="5"/>
      <c r="N69" s="5"/>
      <c r="O69" s="24"/>
      <c r="P69" s="5"/>
      <c r="Q69" s="5"/>
      <c r="R69" s="5"/>
      <c r="S69" s="5"/>
      <c r="T69" s="5"/>
      <c r="U69" s="5"/>
      <c r="V69" s="5"/>
      <c r="W69" s="5"/>
    </row>
    <row r="70" spans="1:23" ht="12.75">
      <c r="A70" s="5" t="s">
        <v>247</v>
      </c>
      <c r="B70" s="24"/>
      <c r="C70" s="5"/>
      <c r="E70" s="5"/>
      <c r="F70" s="5"/>
      <c r="G70" s="5"/>
      <c r="H70" s="5"/>
      <c r="I70" s="22"/>
      <c r="T70" s="5"/>
      <c r="U70" s="5"/>
      <c r="V70" s="5"/>
      <c r="W70" s="5"/>
    </row>
    <row r="71" spans="17:35" ht="12.75">
      <c r="Q71" s="37"/>
      <c r="S71" s="256"/>
      <c r="W71" s="257"/>
      <c r="Z71" s="77"/>
      <c r="AF71" s="257"/>
      <c r="AI71" s="258"/>
    </row>
    <row r="72" spans="1:35" ht="15.75">
      <c r="A72" s="249" t="s">
        <v>493</v>
      </c>
      <c r="B72" s="6"/>
      <c r="C72" s="6"/>
      <c r="D72" s="6"/>
      <c r="E72" s="5"/>
      <c r="Q72" s="37"/>
      <c r="S72" s="256"/>
      <c r="W72" s="257"/>
      <c r="Z72" s="77"/>
      <c r="AF72" s="257"/>
      <c r="AI72" s="258"/>
    </row>
    <row r="73" spans="1:35" ht="12.75">
      <c r="A73" s="78" t="s">
        <v>262</v>
      </c>
      <c r="B73" s="6"/>
      <c r="C73" s="6"/>
      <c r="D73" s="6"/>
      <c r="E73" s="5"/>
      <c r="Q73" s="37"/>
      <c r="S73" s="256"/>
      <c r="W73" s="257"/>
      <c r="Z73" s="77"/>
      <c r="AF73" s="257"/>
      <c r="AI73" s="258"/>
    </row>
    <row r="74" spans="1:35" ht="15">
      <c r="A74" s="25"/>
      <c r="B74" s="26"/>
      <c r="C74" s="26"/>
      <c r="D74" s="6"/>
      <c r="E74" s="5"/>
      <c r="Q74" s="37"/>
      <c r="S74" s="256"/>
      <c r="W74" s="257"/>
      <c r="Z74" s="77"/>
      <c r="AF74" s="257"/>
      <c r="AI74" s="258"/>
    </row>
    <row r="75" spans="1:35" ht="12.75">
      <c r="A75" s="35"/>
      <c r="B75" s="560">
        <v>2013</v>
      </c>
      <c r="C75" s="561"/>
      <c r="D75" s="561"/>
      <c r="E75" s="561"/>
      <c r="F75" s="561"/>
      <c r="G75" s="562"/>
      <c r="H75" s="555">
        <v>2014</v>
      </c>
      <c r="I75" s="555"/>
      <c r="J75" s="555"/>
      <c r="K75" s="555"/>
      <c r="L75" s="555"/>
      <c r="M75" s="555"/>
      <c r="W75" s="257"/>
      <c r="AI75" s="258"/>
    </row>
    <row r="76" spans="1:32" ht="12.75">
      <c r="A76" s="35"/>
      <c r="B76" s="563" t="s">
        <v>198</v>
      </c>
      <c r="C76" s="564"/>
      <c r="D76" s="565"/>
      <c r="E76" s="566" t="s">
        <v>199</v>
      </c>
      <c r="F76" s="534"/>
      <c r="G76" s="503"/>
      <c r="H76" s="556" t="s">
        <v>198</v>
      </c>
      <c r="I76" s="556"/>
      <c r="J76" s="556"/>
      <c r="K76" s="557" t="s">
        <v>199</v>
      </c>
      <c r="L76" s="557"/>
      <c r="M76" s="557"/>
      <c r="AF76" s="257"/>
    </row>
    <row r="77" spans="1:32" ht="25.5">
      <c r="A77" s="130"/>
      <c r="B77" s="264" t="s">
        <v>200</v>
      </c>
      <c r="C77" s="125" t="s">
        <v>201</v>
      </c>
      <c r="D77" s="129" t="s">
        <v>105</v>
      </c>
      <c r="E77" s="127" t="s">
        <v>200</v>
      </c>
      <c r="F77" s="128" t="s">
        <v>201</v>
      </c>
      <c r="G77" s="265" t="s">
        <v>105</v>
      </c>
      <c r="H77" s="264" t="s">
        <v>200</v>
      </c>
      <c r="I77" s="125" t="s">
        <v>201</v>
      </c>
      <c r="J77" s="129" t="s">
        <v>105</v>
      </c>
      <c r="K77" s="127" t="s">
        <v>200</v>
      </c>
      <c r="L77" s="128" t="s">
        <v>201</v>
      </c>
      <c r="M77" s="265" t="s">
        <v>105</v>
      </c>
      <c r="Z77" s="39"/>
      <c r="AA77" s="39"/>
      <c r="AF77" s="257"/>
    </row>
    <row r="78" spans="1:13" ht="12.75">
      <c r="A78" s="123" t="s">
        <v>184</v>
      </c>
      <c r="B78" s="266">
        <v>51.0804494766908</v>
      </c>
      <c r="C78" s="267">
        <v>33.1547619047619</v>
      </c>
      <c r="D78" s="273">
        <v>4</v>
      </c>
      <c r="E78" s="271">
        <v>20.9118968859634</v>
      </c>
      <c r="F78" s="267">
        <v>35.5294929285961</v>
      </c>
      <c r="G78" s="275">
        <v>1</v>
      </c>
      <c r="H78" s="266">
        <v>54</v>
      </c>
      <c r="I78" s="267">
        <v>34</v>
      </c>
      <c r="J78" s="273">
        <v>4</v>
      </c>
      <c r="K78" s="271">
        <v>28</v>
      </c>
      <c r="L78" s="267">
        <v>41</v>
      </c>
      <c r="M78" s="275">
        <v>2</v>
      </c>
    </row>
    <row r="79" spans="1:23" ht="12.75">
      <c r="A79" s="124" t="s">
        <v>210</v>
      </c>
      <c r="B79" s="268">
        <v>49.433276876628</v>
      </c>
      <c r="C79" s="267">
        <v>32.6488706365503</v>
      </c>
      <c r="D79" s="273">
        <v>6</v>
      </c>
      <c r="E79" s="271">
        <v>20.7814549031927</v>
      </c>
      <c r="F79" s="267">
        <v>36.7770326906957</v>
      </c>
      <c r="G79" s="275">
        <v>2</v>
      </c>
      <c r="H79" s="268">
        <v>52</v>
      </c>
      <c r="I79" s="267">
        <v>33</v>
      </c>
      <c r="J79" s="273">
        <v>5</v>
      </c>
      <c r="K79" s="271">
        <v>26</v>
      </c>
      <c r="L79" s="267">
        <v>43</v>
      </c>
      <c r="M79" s="275">
        <v>2</v>
      </c>
      <c r="W79" s="257"/>
    </row>
    <row r="80" spans="1:23" ht="12.75">
      <c r="A80" s="130" t="s">
        <v>211</v>
      </c>
      <c r="B80" s="266">
        <v>53.352894395190894</v>
      </c>
      <c r="C80" s="267">
        <v>33.852691218130296</v>
      </c>
      <c r="D80" s="273">
        <v>7</v>
      </c>
      <c r="E80" s="271">
        <v>21.0704877501117</v>
      </c>
      <c r="F80" s="267">
        <v>34.0127388535032</v>
      </c>
      <c r="G80" s="275">
        <v>2</v>
      </c>
      <c r="H80" s="266">
        <v>58</v>
      </c>
      <c r="I80" s="267">
        <v>34</v>
      </c>
      <c r="J80" s="273">
        <v>6</v>
      </c>
      <c r="K80" s="271">
        <v>30</v>
      </c>
      <c r="L80" s="267">
        <v>39</v>
      </c>
      <c r="M80" s="275">
        <v>2</v>
      </c>
      <c r="W80" s="39"/>
    </row>
    <row r="81" spans="1:13" ht="12.75">
      <c r="A81" s="123" t="s">
        <v>202</v>
      </c>
      <c r="B81" s="269">
        <v>54.1820044239615</v>
      </c>
      <c r="C81" s="270">
        <v>30.2560677934878</v>
      </c>
      <c r="D81" s="274">
        <v>1</v>
      </c>
      <c r="E81" s="272">
        <v>19.834299059573503</v>
      </c>
      <c r="F81" s="270">
        <v>34.2435940617146</v>
      </c>
      <c r="G81" s="275">
        <v>0</v>
      </c>
      <c r="H81" s="269">
        <v>56</v>
      </c>
      <c r="I81" s="270">
        <v>32</v>
      </c>
      <c r="J81" s="274">
        <v>1</v>
      </c>
      <c r="K81" s="272">
        <v>26</v>
      </c>
      <c r="L81" s="270">
        <v>39</v>
      </c>
      <c r="M81" s="275">
        <v>0</v>
      </c>
    </row>
    <row r="82" spans="1:13" ht="12.75">
      <c r="A82" s="559" t="s">
        <v>196</v>
      </c>
      <c r="B82" s="559"/>
      <c r="C82" s="559"/>
      <c r="D82" s="559"/>
      <c r="E82" s="559"/>
      <c r="F82" s="559"/>
      <c r="G82" s="559"/>
      <c r="H82" s="559"/>
      <c r="I82" s="559"/>
      <c r="J82" s="559"/>
      <c r="K82" s="459"/>
      <c r="L82" s="459"/>
      <c r="M82" s="26"/>
    </row>
    <row r="83" spans="1:13" ht="12.75">
      <c r="A83" s="28" t="s">
        <v>197</v>
      </c>
      <c r="M83" s="5"/>
    </row>
  </sheetData>
  <sheetProtection selectLockedCells="1" selectUnlockedCells="1"/>
  <mergeCells count="19">
    <mergeCell ref="N55:S55"/>
    <mergeCell ref="B56:D56"/>
    <mergeCell ref="E56:G56"/>
    <mergeCell ref="H56:J56"/>
    <mergeCell ref="K56:M56"/>
    <mergeCell ref="A56:A57"/>
    <mergeCell ref="N56:P56"/>
    <mergeCell ref="Q56:S56"/>
    <mergeCell ref="T56:V56"/>
    <mergeCell ref="A82:J82"/>
    <mergeCell ref="B75:G75"/>
    <mergeCell ref="B76:D76"/>
    <mergeCell ref="E76:G76"/>
    <mergeCell ref="H75:M75"/>
    <mergeCell ref="H76:J76"/>
    <mergeCell ref="K76:M76"/>
    <mergeCell ref="J53:K53"/>
    <mergeCell ref="L53:M53"/>
    <mergeCell ref="B55:M55"/>
  </mergeCells>
  <hyperlinks>
    <hyperlink ref="E65510" location="Sommaire!A1" display="Retour au sommaire"/>
    <hyperlink ref="A6" location="'Emploi, travail'!A74" display="9) Taux de sortie en emploi durable des bénéficiaires de contrats aidés"/>
    <hyperlink ref="C1" location="'Liste indicateurs'!A1" display="Sommaire"/>
    <hyperlink ref="C2" location="'Documentation Emploi, travail'!A1" display="Documentation"/>
  </hyperlinks>
  <printOptions/>
  <pageMargins left="0.7875" right="0.7875" top="1.025" bottom="1.025" header="0.7875" footer="0.7875"/>
  <pageSetup fitToHeight="0" fitToWidth="1" horizontalDpi="300" verticalDpi="300" orientation="landscape" paperSize="9" scale="47" r:id="rId2"/>
  <headerFooter alignWithMargins="0">
    <oddHeader>&amp;C&amp;A</oddHeader>
    <oddFooter>&amp;CPage &amp;P</oddFooter>
  </headerFooter>
  <rowBreaks count="1" manualBreakCount="1">
    <brk id="52" max="21"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K95"/>
  <sheetViews>
    <sheetView zoomScale="80" zoomScaleNormal="80" workbookViewId="0" topLeftCell="A5">
      <selection activeCell="A95" sqref="A1:J95"/>
    </sheetView>
  </sheetViews>
  <sheetFormatPr defaultColWidth="11.421875" defaultRowHeight="12.75"/>
  <cols>
    <col min="1" max="1" width="28.8515625" style="0" customWidth="1"/>
    <col min="2" max="2" width="26.140625" style="0" customWidth="1"/>
    <col min="3" max="3" width="21.28125" style="0" customWidth="1"/>
    <col min="4" max="4" width="19.7109375" style="0" customWidth="1"/>
    <col min="5" max="5" width="20.8515625" style="0" customWidth="1"/>
    <col min="6" max="6" width="22.28125" style="0" customWidth="1"/>
    <col min="7" max="7" width="25.7109375" style="0" customWidth="1"/>
    <col min="8" max="8" width="22.28125" style="0" customWidth="1"/>
    <col min="9" max="9" width="20.57421875" style="0" customWidth="1"/>
    <col min="10" max="10" width="23.57421875" style="0" customWidth="1"/>
    <col min="11" max="11" width="28.140625" style="0" customWidth="1"/>
    <col min="12" max="12" width="22.7109375" style="0" customWidth="1"/>
    <col min="13" max="13" width="19.57421875" style="0" customWidth="1"/>
    <col min="14" max="14" width="19.28125" style="0" customWidth="1"/>
    <col min="15" max="15" width="21.140625" style="0" customWidth="1"/>
    <col min="16" max="16" width="21.00390625" style="0" customWidth="1"/>
    <col min="17" max="17" width="18.140625" style="0" customWidth="1"/>
    <col min="18" max="18" width="20.8515625" style="0" customWidth="1"/>
    <col min="19" max="19" width="21.7109375" style="0" customWidth="1"/>
  </cols>
  <sheetData>
    <row r="1" spans="1:5" ht="18">
      <c r="A1" s="575" t="s">
        <v>171</v>
      </c>
      <c r="B1" s="576"/>
      <c r="D1" s="469" t="s">
        <v>166</v>
      </c>
      <c r="E1" s="442"/>
    </row>
    <row r="2" spans="1:24" s="5" customFormat="1" ht="15.75" customHeight="1">
      <c r="A2" s="235"/>
      <c r="B2" s="235"/>
      <c r="D2" s="479" t="s">
        <v>307</v>
      </c>
      <c r="G2"/>
      <c r="H2"/>
      <c r="I2"/>
      <c r="J2"/>
      <c r="K2"/>
      <c r="L2" s="35"/>
      <c r="M2" s="578"/>
      <c r="N2" s="578"/>
      <c r="O2" s="578"/>
      <c r="P2" s="578"/>
      <c r="Q2" s="578"/>
      <c r="R2" s="578"/>
      <c r="S2" s="578"/>
      <c r="T2" s="578"/>
      <c r="U2" s="578"/>
      <c r="V2" s="578"/>
      <c r="W2" s="578"/>
      <c r="X2" s="578"/>
    </row>
    <row r="3" spans="1:24" s="35" customFormat="1" ht="12.75">
      <c r="A3" s="35" t="s">
        <v>492</v>
      </c>
      <c r="G3" s="277"/>
      <c r="H3" s="277"/>
      <c r="I3" s="277"/>
      <c r="J3" s="277"/>
      <c r="K3" s="277"/>
      <c r="L3" s="277"/>
      <c r="M3" s="278"/>
      <c r="N3" s="278"/>
      <c r="O3" s="278"/>
      <c r="P3" s="279"/>
      <c r="Q3" s="278"/>
      <c r="R3" s="278"/>
      <c r="S3" s="278"/>
      <c r="T3" s="279"/>
      <c r="U3" s="278"/>
      <c r="V3" s="278"/>
      <c r="W3" s="278"/>
      <c r="X3" s="279"/>
    </row>
    <row r="4" spans="1:24" s="35" customFormat="1" ht="12.75">
      <c r="A4" s="35" t="s">
        <v>148</v>
      </c>
      <c r="H4" s="18"/>
      <c r="I4" s="18"/>
      <c r="J4" s="18"/>
      <c r="K4" s="276"/>
      <c r="L4"/>
      <c r="M4" s="280"/>
      <c r="N4" s="280"/>
      <c r="O4" s="280"/>
      <c r="P4" s="32"/>
      <c r="Q4" s="280"/>
      <c r="R4" s="280"/>
      <c r="S4" s="280"/>
      <c r="T4" s="32"/>
      <c r="U4" s="280"/>
      <c r="V4" s="280"/>
      <c r="W4" s="280"/>
      <c r="X4" s="32"/>
    </row>
    <row r="5" spans="1:24" s="35" customFormat="1" ht="12.75">
      <c r="A5" s="35" t="s">
        <v>149</v>
      </c>
      <c r="H5" s="18"/>
      <c r="I5" s="18"/>
      <c r="J5" s="18"/>
      <c r="K5" s="18"/>
      <c r="L5" s="18"/>
      <c r="M5" s="280"/>
      <c r="N5" s="280"/>
      <c r="O5" s="280"/>
      <c r="P5" s="32"/>
      <c r="Q5" s="280"/>
      <c r="R5" s="280"/>
      <c r="S5" s="280"/>
      <c r="T5" s="32"/>
      <c r="U5" s="280"/>
      <c r="V5" s="280"/>
      <c r="W5" s="280"/>
      <c r="X5" s="32"/>
    </row>
    <row r="6" spans="1:24" s="35" customFormat="1" ht="12.75">
      <c r="A6" s="26" t="s">
        <v>136</v>
      </c>
      <c r="H6" s="18"/>
      <c r="I6" s="18"/>
      <c r="J6" s="18"/>
      <c r="K6" s="18"/>
      <c r="L6" s="18"/>
      <c r="M6" s="280"/>
      <c r="N6" s="280"/>
      <c r="O6" s="280"/>
      <c r="P6" s="32"/>
      <c r="Q6" s="280"/>
      <c r="R6" s="280"/>
      <c r="S6" s="280"/>
      <c r="T6" s="32"/>
      <c r="U6" s="280"/>
      <c r="V6" s="280"/>
      <c r="W6" s="280"/>
      <c r="X6" s="32"/>
    </row>
    <row r="7" spans="1:24" s="35" customFormat="1" ht="12.75">
      <c r="A7" s="26"/>
      <c r="H7" s="18"/>
      <c r="I7" s="18"/>
      <c r="J7" s="18"/>
      <c r="K7" s="18"/>
      <c r="L7" s="18"/>
      <c r="M7" s="280"/>
      <c r="N7" s="280"/>
      <c r="O7" s="280"/>
      <c r="P7" s="32"/>
      <c r="Q7" s="280"/>
      <c r="R7" s="280"/>
      <c r="S7" s="280"/>
      <c r="T7" s="32"/>
      <c r="U7" s="280"/>
      <c r="V7" s="280"/>
      <c r="W7" s="280"/>
      <c r="X7" s="32"/>
    </row>
    <row r="8" spans="1:24" ht="15" customHeight="1">
      <c r="A8" s="250" t="s">
        <v>490</v>
      </c>
      <c r="B8" s="60"/>
      <c r="C8" s="60"/>
      <c r="D8" s="60"/>
      <c r="H8" s="18"/>
      <c r="I8" s="18"/>
      <c r="J8" s="18"/>
      <c r="K8" s="18"/>
      <c r="L8" s="18"/>
      <c r="M8" s="280"/>
      <c r="N8" s="280"/>
      <c r="O8" s="280"/>
      <c r="P8" s="32"/>
      <c r="Q8" s="280"/>
      <c r="R8" s="280"/>
      <c r="S8" s="280"/>
      <c r="T8" s="32"/>
      <c r="U8" s="280"/>
      <c r="V8" s="280"/>
      <c r="W8" s="280"/>
      <c r="X8" s="32"/>
    </row>
    <row r="9" spans="1:24" ht="15" customHeight="1">
      <c r="A9" s="142" t="s">
        <v>262</v>
      </c>
      <c r="B9" s="60"/>
      <c r="C9" s="60"/>
      <c r="D9" s="60"/>
      <c r="H9" s="18"/>
      <c r="I9" s="18"/>
      <c r="J9" s="18"/>
      <c r="K9" s="18"/>
      <c r="L9" s="18"/>
      <c r="M9" s="280"/>
      <c r="N9" s="280"/>
      <c r="O9" s="280"/>
      <c r="P9" s="32"/>
      <c r="Q9" s="280"/>
      <c r="R9" s="280"/>
      <c r="S9" s="280"/>
      <c r="T9" s="32"/>
      <c r="U9" s="280"/>
      <c r="V9" s="280"/>
      <c r="W9" s="280"/>
      <c r="X9" s="32"/>
    </row>
    <row r="10" spans="1:24" ht="12.75">
      <c r="A10" t="s">
        <v>249</v>
      </c>
      <c r="H10" s="18"/>
      <c r="I10" s="18"/>
      <c r="J10" s="18"/>
      <c r="K10" s="18"/>
      <c r="L10" s="18"/>
      <c r="M10" s="280"/>
      <c r="N10" s="280"/>
      <c r="O10" s="280"/>
      <c r="P10" s="32"/>
      <c r="Q10" s="280"/>
      <c r="R10" s="280"/>
      <c r="S10" s="280"/>
      <c r="T10" s="32"/>
      <c r="U10" s="280"/>
      <c r="V10" s="280"/>
      <c r="W10" s="280"/>
      <c r="X10" s="32"/>
    </row>
    <row r="11" spans="8:24" ht="12.75">
      <c r="H11" s="18"/>
      <c r="I11" s="18"/>
      <c r="J11" s="18"/>
      <c r="K11" s="18"/>
      <c r="L11" s="18"/>
      <c r="M11" s="280"/>
      <c r="N11" s="280"/>
      <c r="O11" s="280"/>
      <c r="P11" s="32"/>
      <c r="Q11" s="280"/>
      <c r="R11" s="280"/>
      <c r="S11" s="280"/>
      <c r="T11" s="32"/>
      <c r="U11" s="280"/>
      <c r="V11" s="280"/>
      <c r="W11" s="280"/>
      <c r="X11" s="32"/>
    </row>
    <row r="12" spans="1:24" ht="38.25">
      <c r="A12" s="298" t="s">
        <v>217</v>
      </c>
      <c r="B12" s="151" t="s">
        <v>207</v>
      </c>
      <c r="H12" s="18"/>
      <c r="I12" s="18"/>
      <c r="J12" s="18"/>
      <c r="K12" s="18"/>
      <c r="L12" s="18"/>
      <c r="M12" s="280"/>
      <c r="N12" s="280"/>
      <c r="O12" s="280"/>
      <c r="P12" s="32"/>
      <c r="Q12" s="280"/>
      <c r="R12" s="280"/>
      <c r="S12" s="280"/>
      <c r="T12" s="32"/>
      <c r="U12" s="280"/>
      <c r="V12" s="280"/>
      <c r="W12" s="280"/>
      <c r="X12" s="32"/>
    </row>
    <row r="13" spans="1:24" ht="12.75">
      <c r="A13" s="138" t="s">
        <v>176</v>
      </c>
      <c r="B13" s="332">
        <v>18.7</v>
      </c>
      <c r="J13" s="18"/>
      <c r="M13" s="280"/>
      <c r="N13" s="280"/>
      <c r="O13" s="280"/>
      <c r="P13" s="32"/>
      <c r="Q13" s="280"/>
      <c r="R13" s="280"/>
      <c r="S13" s="280"/>
      <c r="T13" s="32"/>
      <c r="U13" s="280"/>
      <c r="V13" s="280"/>
      <c r="W13" s="280"/>
      <c r="X13" s="32"/>
    </row>
    <row r="14" spans="1:24" ht="12.75">
      <c r="A14" s="139" t="s">
        <v>177</v>
      </c>
      <c r="B14" s="139">
        <v>17.1</v>
      </c>
      <c r="J14" s="18"/>
      <c r="M14" s="281"/>
      <c r="N14" s="281"/>
      <c r="O14" s="281"/>
      <c r="P14" s="282"/>
      <c r="Q14" s="281"/>
      <c r="R14" s="281"/>
      <c r="S14" s="281"/>
      <c r="T14" s="282"/>
      <c r="U14" s="281"/>
      <c r="V14" s="281"/>
      <c r="W14" s="281"/>
      <c r="X14" s="282"/>
    </row>
    <row r="15" spans="1:24" ht="12.75">
      <c r="A15" s="139" t="s">
        <v>178</v>
      </c>
      <c r="B15" s="139">
        <v>16.4</v>
      </c>
      <c r="M15" s="5"/>
      <c r="N15" s="5"/>
      <c r="O15" s="5"/>
      <c r="P15" s="5"/>
      <c r="Q15" s="5"/>
      <c r="R15" s="5"/>
      <c r="S15" s="5"/>
      <c r="T15" s="5"/>
      <c r="U15" s="5"/>
      <c r="V15" s="5"/>
      <c r="W15" s="5"/>
      <c r="X15" s="5"/>
    </row>
    <row r="16" spans="1:2" ht="12.75">
      <c r="A16" s="139" t="s">
        <v>179</v>
      </c>
      <c r="B16" s="139">
        <v>15.6</v>
      </c>
    </row>
    <row r="17" spans="1:2" ht="12.75">
      <c r="A17" s="139" t="s">
        <v>180</v>
      </c>
      <c r="B17" s="139">
        <v>16.8</v>
      </c>
    </row>
    <row r="18" spans="1:2" ht="12.75">
      <c r="A18" s="139" t="s">
        <v>181</v>
      </c>
      <c r="B18" s="139">
        <v>16</v>
      </c>
    </row>
    <row r="19" spans="1:2" ht="12.75">
      <c r="A19" s="139" t="s">
        <v>182</v>
      </c>
      <c r="B19" s="139">
        <v>16.9</v>
      </c>
    </row>
    <row r="20" spans="1:2" ht="12.75">
      <c r="A20" s="331" t="s">
        <v>183</v>
      </c>
      <c r="B20" s="331">
        <v>15.7</v>
      </c>
    </row>
    <row r="21" ht="12.75">
      <c r="A21" s="17" t="s">
        <v>213</v>
      </c>
    </row>
    <row r="22" s="35" customFormat="1" ht="12.75">
      <c r="A22" s="26"/>
    </row>
    <row r="23" s="35" customFormat="1" ht="12.75"/>
    <row r="24" spans="1:5" s="35" customFormat="1" ht="15.75">
      <c r="A24" s="251" t="s">
        <v>48</v>
      </c>
      <c r="C24" s="57"/>
      <c r="D24" s="57"/>
      <c r="E24" s="57"/>
    </row>
    <row r="25" spans="1:5" ht="15.75">
      <c r="A25" s="35"/>
      <c r="B25" s="57"/>
      <c r="C25" s="57"/>
      <c r="D25" s="57"/>
      <c r="E25" s="57"/>
    </row>
    <row r="26" spans="1:9" ht="15" customHeight="1">
      <c r="A26" s="35"/>
      <c r="B26" s="573">
        <v>2013</v>
      </c>
      <c r="C26" s="573"/>
      <c r="D26" s="573"/>
      <c r="E26" s="574"/>
      <c r="F26" s="577">
        <v>2014</v>
      </c>
      <c r="G26" s="573"/>
      <c r="H26" s="573"/>
      <c r="I26" s="573"/>
    </row>
    <row r="27" spans="1:16" ht="60.75" customHeight="1">
      <c r="A27" s="298" t="s">
        <v>217</v>
      </c>
      <c r="B27" s="47" t="s">
        <v>203</v>
      </c>
      <c r="C27" s="200" t="s">
        <v>204</v>
      </c>
      <c r="D27" s="201" t="s">
        <v>205</v>
      </c>
      <c r="E27" s="287" t="s">
        <v>206</v>
      </c>
      <c r="F27" s="288" t="s">
        <v>203</v>
      </c>
      <c r="G27" s="200" t="s">
        <v>204</v>
      </c>
      <c r="H27" s="284" t="s">
        <v>205</v>
      </c>
      <c r="I27" s="202" t="s">
        <v>206</v>
      </c>
      <c r="N27" s="29"/>
      <c r="O27" s="29"/>
      <c r="P27" s="29"/>
    </row>
    <row r="28" spans="1:16" ht="12.75">
      <c r="A28" s="48" t="s">
        <v>176</v>
      </c>
      <c r="B28" s="132">
        <v>769</v>
      </c>
      <c r="C28" s="203">
        <v>500</v>
      </c>
      <c r="D28" s="204">
        <v>269</v>
      </c>
      <c r="E28" s="290">
        <v>8.81724964196357</v>
      </c>
      <c r="F28" s="289">
        <v>880</v>
      </c>
      <c r="G28" s="283">
        <v>567</v>
      </c>
      <c r="H28" s="285">
        <v>313</v>
      </c>
      <c r="I28" s="286">
        <v>10</v>
      </c>
      <c r="N28" s="6"/>
      <c r="O28" s="6"/>
      <c r="P28" s="6"/>
    </row>
    <row r="29" spans="1:16" ht="12.75">
      <c r="A29" s="58" t="s">
        <v>177</v>
      </c>
      <c r="B29" s="132">
        <v>805</v>
      </c>
      <c r="C29" s="203">
        <v>537</v>
      </c>
      <c r="D29" s="204">
        <v>268</v>
      </c>
      <c r="E29" s="290">
        <v>8.797282702648</v>
      </c>
      <c r="F29" s="289">
        <v>830</v>
      </c>
      <c r="G29" s="283">
        <v>618</v>
      </c>
      <c r="H29" s="285">
        <v>212</v>
      </c>
      <c r="I29" s="286">
        <v>9</v>
      </c>
      <c r="N29" s="24"/>
      <c r="O29" s="24"/>
      <c r="P29" s="24"/>
    </row>
    <row r="30" spans="1:16" ht="12.75">
      <c r="A30" s="58" t="s">
        <v>178</v>
      </c>
      <c r="B30" s="132">
        <v>372</v>
      </c>
      <c r="C30" s="203">
        <v>236</v>
      </c>
      <c r="D30" s="204">
        <v>136</v>
      </c>
      <c r="E30" s="290">
        <v>9.72760915400599</v>
      </c>
      <c r="F30" s="289">
        <v>379</v>
      </c>
      <c r="G30" s="283">
        <v>241</v>
      </c>
      <c r="H30" s="285">
        <v>138</v>
      </c>
      <c r="I30" s="286">
        <v>9.9</v>
      </c>
      <c r="N30" s="24"/>
      <c r="O30" s="24"/>
      <c r="P30" s="24"/>
    </row>
    <row r="31" spans="1:16" ht="12.75">
      <c r="A31" s="58" t="s">
        <v>179</v>
      </c>
      <c r="B31" s="132">
        <v>283</v>
      </c>
      <c r="C31" s="203">
        <v>198</v>
      </c>
      <c r="D31" s="204">
        <v>85</v>
      </c>
      <c r="E31" s="290">
        <v>8.89085290744057</v>
      </c>
      <c r="F31" s="289">
        <v>293</v>
      </c>
      <c r="G31" s="283">
        <v>222</v>
      </c>
      <c r="H31" s="285">
        <v>71</v>
      </c>
      <c r="I31" s="286">
        <v>9.3</v>
      </c>
      <c r="N31" s="24"/>
      <c r="O31" s="24"/>
      <c r="P31" s="24"/>
    </row>
    <row r="32" spans="1:16" ht="12.75">
      <c r="A32" s="58" t="s">
        <v>180</v>
      </c>
      <c r="B32" s="132">
        <v>301</v>
      </c>
      <c r="C32" s="203">
        <v>173</v>
      </c>
      <c r="D32" s="204">
        <v>128</v>
      </c>
      <c r="E32" s="290">
        <v>9.90864366157593</v>
      </c>
      <c r="F32" s="289">
        <v>306</v>
      </c>
      <c r="G32" s="283">
        <v>197</v>
      </c>
      <c r="H32" s="285">
        <v>109</v>
      </c>
      <c r="I32" s="286">
        <v>10</v>
      </c>
      <c r="N32" s="24"/>
      <c r="O32" s="24"/>
      <c r="P32" s="24"/>
    </row>
    <row r="33" spans="1:16" ht="12.75">
      <c r="A33" s="58" t="s">
        <v>181</v>
      </c>
      <c r="B33" s="132">
        <v>1059</v>
      </c>
      <c r="C33" s="203">
        <v>669</v>
      </c>
      <c r="D33" s="204">
        <v>390</v>
      </c>
      <c r="E33" s="290">
        <v>12.1309432195394</v>
      </c>
      <c r="F33" s="289">
        <v>1452</v>
      </c>
      <c r="G33" s="283">
        <v>963</v>
      </c>
      <c r="H33" s="285">
        <v>489</v>
      </c>
      <c r="I33" s="286">
        <v>16.6</v>
      </c>
      <c r="N33" s="30"/>
      <c r="O33" s="30"/>
      <c r="P33" s="30"/>
    </row>
    <row r="34" spans="1:16" ht="12.75">
      <c r="A34" s="58" t="s">
        <v>182</v>
      </c>
      <c r="B34" s="132">
        <v>596</v>
      </c>
      <c r="C34" s="203">
        <v>393</v>
      </c>
      <c r="D34" s="204">
        <v>203</v>
      </c>
      <c r="E34" s="290">
        <v>13.2969893447794</v>
      </c>
      <c r="F34" s="289">
        <v>667</v>
      </c>
      <c r="G34" s="283">
        <v>447</v>
      </c>
      <c r="H34" s="285">
        <v>220</v>
      </c>
      <c r="I34" s="286">
        <v>14.8</v>
      </c>
      <c r="N34" s="24"/>
      <c r="O34" s="24"/>
      <c r="P34" s="24"/>
    </row>
    <row r="35" spans="1:16" ht="12.75">
      <c r="A35" s="58" t="s">
        <v>183</v>
      </c>
      <c r="B35" s="132">
        <v>248</v>
      </c>
      <c r="C35" s="203">
        <v>210</v>
      </c>
      <c r="D35" s="204">
        <v>38</v>
      </c>
      <c r="E35" s="290">
        <v>8.72997087840356</v>
      </c>
      <c r="F35" s="289">
        <v>282</v>
      </c>
      <c r="G35" s="283">
        <v>246</v>
      </c>
      <c r="H35" s="285">
        <v>36</v>
      </c>
      <c r="I35" s="286">
        <v>9.9</v>
      </c>
      <c r="N35" s="24"/>
      <c r="O35" s="24"/>
      <c r="P35" s="24"/>
    </row>
    <row r="36" spans="1:16" s="44" customFormat="1" ht="12.75">
      <c r="A36" s="62" t="s">
        <v>184</v>
      </c>
      <c r="B36" s="306">
        <v>4433</v>
      </c>
      <c r="C36" s="307">
        <v>2916</v>
      </c>
      <c r="D36" s="308">
        <v>1517</v>
      </c>
      <c r="E36" s="309">
        <v>10.081918424609</v>
      </c>
      <c r="F36" s="310">
        <v>5089</v>
      </c>
      <c r="G36" s="300">
        <v>3501</v>
      </c>
      <c r="H36" s="311">
        <v>1588</v>
      </c>
      <c r="I36" s="301">
        <v>11.5</v>
      </c>
      <c r="N36" s="312"/>
      <c r="O36" s="312"/>
      <c r="P36" s="312"/>
    </row>
    <row r="37" spans="1:9" s="17" customFormat="1" ht="12.75">
      <c r="A37" s="59" t="s">
        <v>185</v>
      </c>
      <c r="B37" s="313">
        <v>123096</v>
      </c>
      <c r="C37" s="314">
        <v>73895</v>
      </c>
      <c r="D37" s="315">
        <v>49201</v>
      </c>
      <c r="E37" s="316">
        <v>11.3235193993382</v>
      </c>
      <c r="F37" s="317">
        <v>128732</v>
      </c>
      <c r="G37" s="314">
        <v>78657</v>
      </c>
      <c r="H37" s="318">
        <v>50075</v>
      </c>
      <c r="I37" s="319">
        <v>11.7</v>
      </c>
    </row>
    <row r="38" spans="1:13" s="17" customFormat="1" ht="12.75">
      <c r="A38" s="28"/>
      <c r="B38" s="373"/>
      <c r="C38" s="373"/>
      <c r="D38" s="373"/>
      <c r="E38" s="374"/>
      <c r="F38" s="373"/>
      <c r="G38" s="373"/>
      <c r="H38" s="373"/>
      <c r="I38" s="374"/>
      <c r="J38" s="373"/>
      <c r="K38" s="373"/>
      <c r="L38" s="373"/>
      <c r="M38" s="374"/>
    </row>
    <row r="39" spans="1:13" s="17" customFormat="1" ht="12.75">
      <c r="A39" s="28"/>
      <c r="B39" s="573">
        <v>2015</v>
      </c>
      <c r="C39" s="573"/>
      <c r="D39" s="573"/>
      <c r="E39" s="573"/>
      <c r="F39" s="373"/>
      <c r="G39" s="373"/>
      <c r="H39" s="373"/>
      <c r="I39" s="374"/>
      <c r="J39" s="373"/>
      <c r="K39" s="373"/>
      <c r="L39" s="373"/>
      <c r="M39" s="374"/>
    </row>
    <row r="40" spans="1:13" s="17" customFormat="1" ht="38.25">
      <c r="A40" s="375" t="s">
        <v>217</v>
      </c>
      <c r="B40" s="47" t="s">
        <v>203</v>
      </c>
      <c r="C40" s="200" t="s">
        <v>204</v>
      </c>
      <c r="D40" s="284" t="s">
        <v>205</v>
      </c>
      <c r="E40" s="202" t="s">
        <v>206</v>
      </c>
      <c r="F40" s="373"/>
      <c r="G40" s="373"/>
      <c r="H40" s="373"/>
      <c r="I40" s="374"/>
      <c r="J40" s="373"/>
      <c r="K40" s="373"/>
      <c r="L40" s="373"/>
      <c r="M40" s="374"/>
    </row>
    <row r="41" spans="1:13" s="17" customFormat="1" ht="12.75">
      <c r="A41" s="58" t="s">
        <v>176</v>
      </c>
      <c r="B41" s="376">
        <v>944</v>
      </c>
      <c r="C41" s="283">
        <v>547</v>
      </c>
      <c r="D41" s="285">
        <v>397</v>
      </c>
      <c r="E41" s="286">
        <v>10.6</v>
      </c>
      <c r="F41" s="373"/>
      <c r="G41" s="373"/>
      <c r="H41" s="373"/>
      <c r="I41" s="374"/>
      <c r="J41" s="373"/>
      <c r="K41" s="373"/>
      <c r="L41" s="373"/>
      <c r="M41" s="374"/>
    </row>
    <row r="42" spans="1:13" s="17" customFormat="1" ht="12.75">
      <c r="A42" s="58" t="s">
        <v>177</v>
      </c>
      <c r="B42" s="376">
        <v>762</v>
      </c>
      <c r="C42" s="283">
        <v>536</v>
      </c>
      <c r="D42" s="285">
        <v>226</v>
      </c>
      <c r="E42" s="286">
        <v>8.2</v>
      </c>
      <c r="F42" s="373"/>
      <c r="G42" s="373"/>
      <c r="H42" s="373"/>
      <c r="I42" s="374"/>
      <c r="J42" s="373"/>
      <c r="K42" s="373"/>
      <c r="L42" s="373"/>
      <c r="M42" s="374"/>
    </row>
    <row r="43" spans="1:13" s="17" customFormat="1" ht="12.75">
      <c r="A43" s="58" t="s">
        <v>178</v>
      </c>
      <c r="B43" s="376">
        <v>371</v>
      </c>
      <c r="C43" s="283">
        <v>240</v>
      </c>
      <c r="D43" s="285">
        <v>131</v>
      </c>
      <c r="E43" s="286">
        <v>9.7</v>
      </c>
      <c r="F43" s="373"/>
      <c r="G43" s="373"/>
      <c r="H43" s="373"/>
      <c r="I43" s="374"/>
      <c r="J43" s="373"/>
      <c r="K43" s="373"/>
      <c r="L43" s="373"/>
      <c r="M43" s="374"/>
    </row>
    <row r="44" spans="1:13" s="17" customFormat="1" ht="12.75">
      <c r="A44" s="58" t="s">
        <v>179</v>
      </c>
      <c r="B44" s="376">
        <v>325</v>
      </c>
      <c r="C44" s="283">
        <v>228</v>
      </c>
      <c r="D44" s="285">
        <v>97</v>
      </c>
      <c r="E44" s="286">
        <v>10.4</v>
      </c>
      <c r="F44" s="373"/>
      <c r="G44" s="373"/>
      <c r="H44" s="373"/>
      <c r="I44" s="374"/>
      <c r="J44" s="373"/>
      <c r="K44" s="373"/>
      <c r="L44" s="373"/>
      <c r="M44" s="374"/>
    </row>
    <row r="45" spans="1:13" s="17" customFormat="1" ht="12.75">
      <c r="A45" s="58" t="s">
        <v>180</v>
      </c>
      <c r="B45" s="376">
        <v>233</v>
      </c>
      <c r="C45" s="283">
        <v>167</v>
      </c>
      <c r="D45" s="285">
        <v>66</v>
      </c>
      <c r="E45" s="286">
        <v>7.6</v>
      </c>
      <c r="F45" s="373"/>
      <c r="G45" s="373"/>
      <c r="H45" s="373"/>
      <c r="I45" s="374"/>
      <c r="J45" s="373"/>
      <c r="K45" s="373"/>
      <c r="L45" s="373"/>
      <c r="M45" s="374"/>
    </row>
    <row r="46" spans="1:13" s="17" customFormat="1" ht="12.75">
      <c r="A46" s="58" t="s">
        <v>181</v>
      </c>
      <c r="B46" s="376">
        <v>1183</v>
      </c>
      <c r="C46" s="283">
        <v>856</v>
      </c>
      <c r="D46" s="285">
        <v>327</v>
      </c>
      <c r="E46" s="286">
        <v>13.5</v>
      </c>
      <c r="F46" s="373"/>
      <c r="G46" s="373"/>
      <c r="H46" s="373"/>
      <c r="I46" s="374"/>
      <c r="J46" s="373"/>
      <c r="K46" s="373"/>
      <c r="L46" s="373"/>
      <c r="M46" s="374"/>
    </row>
    <row r="47" spans="1:13" s="17" customFormat="1" ht="12.75">
      <c r="A47" s="58" t="s">
        <v>182</v>
      </c>
      <c r="B47" s="376">
        <v>701</v>
      </c>
      <c r="C47" s="283">
        <v>470</v>
      </c>
      <c r="D47" s="285">
        <v>231</v>
      </c>
      <c r="E47" s="286">
        <v>15.5</v>
      </c>
      <c r="F47" s="373"/>
      <c r="G47" s="373"/>
      <c r="H47" s="373"/>
      <c r="I47" s="374"/>
      <c r="J47" s="373"/>
      <c r="K47" s="373"/>
      <c r="L47" s="373"/>
      <c r="M47" s="374"/>
    </row>
    <row r="48" spans="1:13" s="17" customFormat="1" ht="12.75">
      <c r="A48" s="58" t="s">
        <v>183</v>
      </c>
      <c r="B48" s="376">
        <v>257</v>
      </c>
      <c r="C48" s="283">
        <v>226</v>
      </c>
      <c r="D48" s="285">
        <v>31</v>
      </c>
      <c r="E48" s="286">
        <v>9</v>
      </c>
      <c r="F48" s="373"/>
      <c r="G48" s="373"/>
      <c r="H48" s="373"/>
      <c r="I48" s="374"/>
      <c r="J48" s="373"/>
      <c r="K48" s="373"/>
      <c r="L48" s="373"/>
      <c r="M48" s="374"/>
    </row>
    <row r="49" spans="1:13" s="17" customFormat="1" ht="12.75">
      <c r="A49" s="62" t="s">
        <v>184</v>
      </c>
      <c r="B49" s="377">
        <v>4776</v>
      </c>
      <c r="C49" s="300">
        <v>3270</v>
      </c>
      <c r="D49" s="311">
        <v>1506</v>
      </c>
      <c r="E49" s="301">
        <v>10.8</v>
      </c>
      <c r="F49" s="373"/>
      <c r="G49" s="373"/>
      <c r="H49" s="373"/>
      <c r="I49" s="374"/>
      <c r="J49" s="373"/>
      <c r="K49" s="373"/>
      <c r="L49" s="373"/>
      <c r="M49" s="374"/>
    </row>
    <row r="50" spans="1:13" s="17" customFormat="1" ht="12.75">
      <c r="A50" s="59" t="s">
        <v>185</v>
      </c>
      <c r="B50" s="313">
        <v>129031</v>
      </c>
      <c r="C50" s="314">
        <v>77979</v>
      </c>
      <c r="D50" s="318">
        <v>51052</v>
      </c>
      <c r="E50" s="319">
        <v>11.6</v>
      </c>
      <c r="F50" s="373"/>
      <c r="G50" s="373"/>
      <c r="H50" s="373"/>
      <c r="I50" s="374"/>
      <c r="J50" s="373"/>
      <c r="K50" s="373"/>
      <c r="L50" s="373"/>
      <c r="M50" s="374"/>
    </row>
    <row r="51" spans="1:5" ht="32.25" customHeight="1">
      <c r="A51" s="572" t="s">
        <v>410</v>
      </c>
      <c r="B51" s="572"/>
      <c r="C51" s="572"/>
      <c r="D51" s="572"/>
      <c r="E51" s="572"/>
    </row>
    <row r="52" spans="1:7" ht="12.75">
      <c r="A52" s="34"/>
      <c r="G52" s="17"/>
    </row>
    <row r="53" spans="1:7" ht="12.75">
      <c r="A53" s="34"/>
      <c r="G53" s="17"/>
    </row>
    <row r="54" ht="15.75">
      <c r="A54" s="249" t="s">
        <v>491</v>
      </c>
    </row>
    <row r="56" spans="1:10" ht="12.75">
      <c r="A56" s="35"/>
      <c r="B56" s="555" t="s">
        <v>214</v>
      </c>
      <c r="C56" s="555"/>
      <c r="D56" s="560"/>
      <c r="E56" s="570" t="s">
        <v>215</v>
      </c>
      <c r="F56" s="555"/>
      <c r="G56" s="571"/>
      <c r="H56" s="562" t="s">
        <v>216</v>
      </c>
      <c r="I56" s="555"/>
      <c r="J56" s="555"/>
    </row>
    <row r="57" spans="1:10" ht="108" customHeight="1">
      <c r="A57" s="298" t="s">
        <v>217</v>
      </c>
      <c r="B57" s="195" t="s">
        <v>218</v>
      </c>
      <c r="C57" s="196" t="s">
        <v>117</v>
      </c>
      <c r="D57" s="293" t="s">
        <v>118</v>
      </c>
      <c r="E57" s="394" t="s">
        <v>218</v>
      </c>
      <c r="F57" s="196" t="s">
        <v>117</v>
      </c>
      <c r="G57" s="395" t="s">
        <v>118</v>
      </c>
      <c r="H57" s="295" t="s">
        <v>218</v>
      </c>
      <c r="I57" s="196" t="s">
        <v>119</v>
      </c>
      <c r="J57" s="234" t="s">
        <v>120</v>
      </c>
    </row>
    <row r="58" spans="1:10" ht="12.75">
      <c r="A58" s="49" t="s">
        <v>176</v>
      </c>
      <c r="B58" s="197">
        <v>667</v>
      </c>
      <c r="C58" s="198">
        <v>36.4</v>
      </c>
      <c r="D58" s="294">
        <v>1.1</v>
      </c>
      <c r="E58" s="403">
        <v>26</v>
      </c>
      <c r="F58" s="198">
        <v>46.4</v>
      </c>
      <c r="G58" s="404">
        <v>4.6</v>
      </c>
      <c r="H58" s="296">
        <v>155</v>
      </c>
      <c r="I58" s="198">
        <v>41.3</v>
      </c>
      <c r="J58" s="199">
        <v>1.3</v>
      </c>
    </row>
    <row r="59" spans="1:10" ht="12.75">
      <c r="A59" s="49" t="s">
        <v>177</v>
      </c>
      <c r="B59" s="197">
        <v>491</v>
      </c>
      <c r="C59" s="198">
        <v>34.5</v>
      </c>
      <c r="D59" s="294">
        <v>1</v>
      </c>
      <c r="E59" s="403">
        <v>19</v>
      </c>
      <c r="F59" s="198">
        <v>44.2</v>
      </c>
      <c r="G59" s="404">
        <v>3.8</v>
      </c>
      <c r="H59" s="296">
        <v>136</v>
      </c>
      <c r="I59" s="198">
        <v>44.2</v>
      </c>
      <c r="J59" s="199">
        <v>1.8</v>
      </c>
    </row>
    <row r="60" spans="1:10" ht="12.75">
      <c r="A60" s="49" t="s">
        <v>178</v>
      </c>
      <c r="B60" s="197">
        <v>386</v>
      </c>
      <c r="C60" s="198">
        <v>43.8</v>
      </c>
      <c r="D60" s="294">
        <v>1.3</v>
      </c>
      <c r="E60" s="403">
        <v>11</v>
      </c>
      <c r="F60" s="198">
        <v>35.5</v>
      </c>
      <c r="G60" s="404">
        <v>2.7</v>
      </c>
      <c r="H60" s="296">
        <v>93</v>
      </c>
      <c r="I60" s="198">
        <v>53.8</v>
      </c>
      <c r="J60" s="199">
        <v>2</v>
      </c>
    </row>
    <row r="61" spans="1:10" ht="12.75">
      <c r="A61" s="49" t="s">
        <v>179</v>
      </c>
      <c r="B61" s="197">
        <v>430</v>
      </c>
      <c r="C61" s="198">
        <v>46.4</v>
      </c>
      <c r="D61" s="294">
        <v>1.6</v>
      </c>
      <c r="E61" s="403">
        <v>19</v>
      </c>
      <c r="F61" s="198">
        <v>57.6</v>
      </c>
      <c r="G61" s="404">
        <v>7.4</v>
      </c>
      <c r="H61" s="296">
        <v>116</v>
      </c>
      <c r="I61" s="198">
        <v>58.6</v>
      </c>
      <c r="J61" s="199">
        <v>2.8</v>
      </c>
    </row>
    <row r="62" spans="1:10" ht="12.75">
      <c r="A62" s="49" t="s">
        <v>180</v>
      </c>
      <c r="B62" s="197">
        <v>295</v>
      </c>
      <c r="C62" s="198">
        <v>38</v>
      </c>
      <c r="D62" s="294">
        <v>1</v>
      </c>
      <c r="E62" s="403">
        <v>16</v>
      </c>
      <c r="F62" s="198">
        <v>59.3</v>
      </c>
      <c r="G62" s="404">
        <v>9.3</v>
      </c>
      <c r="H62" s="296">
        <v>78</v>
      </c>
      <c r="I62" s="198">
        <v>46.7</v>
      </c>
      <c r="J62" s="199">
        <v>1.5</v>
      </c>
    </row>
    <row r="63" spans="1:10" ht="12.75">
      <c r="A63" s="49" t="s">
        <v>181</v>
      </c>
      <c r="B63" s="197">
        <v>929</v>
      </c>
      <c r="C63" s="198">
        <v>43.7</v>
      </c>
      <c r="D63" s="294">
        <v>1.5</v>
      </c>
      <c r="E63" s="403">
        <v>48</v>
      </c>
      <c r="F63" s="198">
        <v>54.5</v>
      </c>
      <c r="G63" s="404">
        <v>4.6</v>
      </c>
      <c r="H63" s="296">
        <v>222</v>
      </c>
      <c r="I63" s="198">
        <v>51.6</v>
      </c>
      <c r="J63" s="199">
        <v>2.1</v>
      </c>
    </row>
    <row r="64" spans="1:36" ht="12.75">
      <c r="A64" s="49" t="s">
        <v>182</v>
      </c>
      <c r="B64" s="197">
        <v>605</v>
      </c>
      <c r="C64" s="198">
        <v>42.9</v>
      </c>
      <c r="D64" s="294">
        <v>1.4</v>
      </c>
      <c r="E64" s="403">
        <v>21</v>
      </c>
      <c r="F64" s="198">
        <v>53.8</v>
      </c>
      <c r="G64" s="404">
        <v>5.2</v>
      </c>
      <c r="H64" s="296">
        <v>162</v>
      </c>
      <c r="I64" s="198">
        <v>51.4</v>
      </c>
      <c r="J64" s="199">
        <v>2.1</v>
      </c>
      <c r="AJ64" s="5"/>
    </row>
    <row r="65" spans="1:36" ht="12.75">
      <c r="A65" s="49" t="s">
        <v>183</v>
      </c>
      <c r="B65" s="197">
        <v>265</v>
      </c>
      <c r="C65" s="198">
        <v>45.1</v>
      </c>
      <c r="D65" s="294">
        <v>1.7</v>
      </c>
      <c r="E65" s="403">
        <v>12</v>
      </c>
      <c r="F65" s="198">
        <v>46.2</v>
      </c>
      <c r="G65" s="404">
        <v>4.4</v>
      </c>
      <c r="H65" s="296">
        <v>72</v>
      </c>
      <c r="I65" s="198">
        <v>49.7</v>
      </c>
      <c r="J65" s="199">
        <v>3.1</v>
      </c>
      <c r="AJ65" s="5"/>
    </row>
    <row r="66" spans="1:36" s="44" customFormat="1" ht="12.75">
      <c r="A66" s="63" t="s">
        <v>184</v>
      </c>
      <c r="B66" s="321">
        <v>4068</v>
      </c>
      <c r="C66" s="323">
        <v>40.8</v>
      </c>
      <c r="D66" s="327">
        <v>1.3</v>
      </c>
      <c r="E66" s="405">
        <v>172</v>
      </c>
      <c r="F66" s="323">
        <v>50.1</v>
      </c>
      <c r="G66" s="406">
        <v>4.9</v>
      </c>
      <c r="H66" s="322">
        <v>1034</v>
      </c>
      <c r="I66" s="323">
        <v>49</v>
      </c>
      <c r="J66" s="325">
        <v>1.9</v>
      </c>
      <c r="AJ66" s="299"/>
    </row>
    <row r="67" spans="1:36" s="17" customFormat="1" ht="12.75">
      <c r="A67" s="61" t="s">
        <v>185</v>
      </c>
      <c r="B67" s="314">
        <v>72901</v>
      </c>
      <c r="C67" s="324">
        <v>37.4</v>
      </c>
      <c r="D67" s="328">
        <v>1.1</v>
      </c>
      <c r="E67" s="407">
        <v>2677</v>
      </c>
      <c r="F67" s="324">
        <v>49</v>
      </c>
      <c r="G67" s="408">
        <v>4.7</v>
      </c>
      <c r="H67" s="329">
        <v>20306</v>
      </c>
      <c r="I67" s="324">
        <v>45.7</v>
      </c>
      <c r="J67" s="326">
        <v>1.9</v>
      </c>
      <c r="T67" s="33"/>
      <c r="U67" s="33"/>
      <c r="V67" s="33"/>
      <c r="W67" s="33"/>
      <c r="X67" s="33"/>
      <c r="Y67" s="33"/>
      <c r="Z67" s="33"/>
      <c r="AA67" s="33"/>
      <c r="AB67" s="33"/>
      <c r="AC67" s="33"/>
      <c r="AD67" s="33"/>
      <c r="AE67" s="33"/>
      <c r="AF67" s="33"/>
      <c r="AG67" s="33"/>
      <c r="AH67" s="33"/>
      <c r="AI67" s="33"/>
      <c r="AJ67" s="33"/>
    </row>
    <row r="68" spans="14:36" ht="12.75">
      <c r="N68" s="6"/>
      <c r="O68" s="6"/>
      <c r="P68" s="6"/>
      <c r="Q68" s="5"/>
      <c r="R68" s="5"/>
      <c r="S68" s="5"/>
      <c r="T68" s="29"/>
      <c r="U68" s="578"/>
      <c r="V68" s="578"/>
      <c r="W68" s="578"/>
      <c r="X68" s="578"/>
      <c r="Y68" s="578"/>
      <c r="Z68" s="578"/>
      <c r="AA68" s="578"/>
      <c r="AB68" s="578"/>
      <c r="AC68" s="578"/>
      <c r="AD68" s="578"/>
      <c r="AE68" s="578"/>
      <c r="AF68" s="578"/>
      <c r="AG68" s="578"/>
      <c r="AH68" s="578"/>
      <c r="AI68" s="578"/>
      <c r="AJ68" s="5"/>
    </row>
    <row r="69" spans="1:37" ht="12.75">
      <c r="A69" s="49"/>
      <c r="B69" s="555" t="s">
        <v>49</v>
      </c>
      <c r="C69" s="555"/>
      <c r="D69" s="560"/>
      <c r="E69" s="570" t="s">
        <v>50</v>
      </c>
      <c r="F69" s="555"/>
      <c r="G69" s="571"/>
      <c r="H69" s="562" t="s">
        <v>51</v>
      </c>
      <c r="I69" s="555"/>
      <c r="J69" s="555"/>
      <c r="K69" s="29"/>
      <c r="L69" s="5"/>
      <c r="M69" s="31"/>
      <c r="N69" s="40"/>
      <c r="O69" s="31"/>
      <c r="P69" s="40"/>
      <c r="Q69" s="31"/>
      <c r="R69" s="40"/>
      <c r="S69" s="31"/>
      <c r="T69" s="31"/>
      <c r="U69" s="31"/>
      <c r="V69" s="31"/>
      <c r="W69" s="31"/>
      <c r="X69" s="31"/>
      <c r="Y69" s="31"/>
      <c r="Z69" s="31"/>
      <c r="AA69" s="31"/>
      <c r="AB69" s="31"/>
      <c r="AC69" s="31"/>
      <c r="AD69" s="31"/>
      <c r="AE69" s="31"/>
      <c r="AF69" s="31"/>
      <c r="AG69" s="31"/>
      <c r="AH69" s="31"/>
      <c r="AI69" s="31"/>
      <c r="AJ69" s="31"/>
      <c r="AK69" s="5"/>
    </row>
    <row r="70" spans="1:37" ht="63.75">
      <c r="A70" s="298" t="s">
        <v>217</v>
      </c>
      <c r="B70" s="195" t="s">
        <v>218</v>
      </c>
      <c r="C70" s="196" t="s">
        <v>117</v>
      </c>
      <c r="D70" s="293" t="s">
        <v>118</v>
      </c>
      <c r="E70" s="394" t="s">
        <v>218</v>
      </c>
      <c r="F70" s="196" t="s">
        <v>117</v>
      </c>
      <c r="G70" s="395" t="s">
        <v>118</v>
      </c>
      <c r="H70" s="295" t="s">
        <v>218</v>
      </c>
      <c r="I70" s="196" t="s">
        <v>117</v>
      </c>
      <c r="J70" s="234" t="s">
        <v>118</v>
      </c>
      <c r="K70" s="297"/>
      <c r="L70" s="6"/>
      <c r="M70" s="6"/>
      <c r="N70" s="6"/>
      <c r="O70" s="5"/>
      <c r="R70" s="291"/>
      <c r="S70" s="291"/>
      <c r="T70" s="291"/>
      <c r="AK70" s="5"/>
    </row>
    <row r="71" spans="1:37" ht="12.75">
      <c r="A71" s="49" t="s">
        <v>176</v>
      </c>
      <c r="B71" s="378">
        <v>715</v>
      </c>
      <c r="C71" s="379">
        <v>38.1</v>
      </c>
      <c r="D71" s="388">
        <v>1</v>
      </c>
      <c r="E71" s="396">
        <v>703</v>
      </c>
      <c r="F71" s="379">
        <v>38.9</v>
      </c>
      <c r="G71" s="397">
        <v>1.1</v>
      </c>
      <c r="H71" s="391">
        <v>618</v>
      </c>
      <c r="I71" s="379">
        <v>41.5</v>
      </c>
      <c r="J71" s="380">
        <v>1.1</v>
      </c>
      <c r="K71" s="26"/>
      <c r="L71" s="5"/>
      <c r="M71" s="292"/>
      <c r="N71" s="5"/>
      <c r="O71" s="5"/>
      <c r="P71" s="5"/>
      <c r="Q71" s="5"/>
      <c r="R71" s="5"/>
      <c r="S71" s="24"/>
      <c r="T71" s="24"/>
      <c r="U71" s="24"/>
      <c r="V71" s="24"/>
      <c r="W71" s="24"/>
      <c r="X71" s="24"/>
      <c r="Y71" s="24"/>
      <c r="Z71" s="24"/>
      <c r="AA71" s="24"/>
      <c r="AB71" s="24"/>
      <c r="AC71" s="24"/>
      <c r="AD71" s="24"/>
      <c r="AE71" s="24"/>
      <c r="AF71" s="24"/>
      <c r="AG71" s="24"/>
      <c r="AH71" s="24"/>
      <c r="AI71" s="24"/>
      <c r="AJ71" s="24"/>
      <c r="AK71" s="5"/>
    </row>
    <row r="72" spans="1:37" ht="12.75">
      <c r="A72" s="49" t="s">
        <v>177</v>
      </c>
      <c r="B72" s="378">
        <v>634</v>
      </c>
      <c r="C72" s="379">
        <v>36.9</v>
      </c>
      <c r="D72" s="388">
        <v>1</v>
      </c>
      <c r="E72" s="396">
        <v>666</v>
      </c>
      <c r="F72" s="379">
        <v>37.8</v>
      </c>
      <c r="G72" s="397">
        <v>1</v>
      </c>
      <c r="H72" s="391">
        <v>503</v>
      </c>
      <c r="I72" s="379">
        <v>37.5</v>
      </c>
      <c r="J72" s="380">
        <v>0.9</v>
      </c>
      <c r="K72" s="26"/>
      <c r="L72" s="5"/>
      <c r="M72" s="292"/>
      <c r="N72" s="5"/>
      <c r="O72" s="5"/>
      <c r="P72" s="5"/>
      <c r="Q72" s="5"/>
      <c r="R72" s="5"/>
      <c r="S72" s="24"/>
      <c r="T72" s="24"/>
      <c r="U72" s="24"/>
      <c r="V72" s="24"/>
      <c r="W72" s="24"/>
      <c r="X72" s="24"/>
      <c r="Y72" s="24"/>
      <c r="Z72" s="24"/>
      <c r="AA72" s="24"/>
      <c r="AB72" s="24"/>
      <c r="AC72" s="24"/>
      <c r="AD72" s="24"/>
      <c r="AE72" s="24"/>
      <c r="AF72" s="24"/>
      <c r="AG72" s="24"/>
      <c r="AH72" s="24"/>
      <c r="AI72" s="24"/>
      <c r="AJ72" s="24"/>
      <c r="AK72" s="5"/>
    </row>
    <row r="73" spans="1:37" ht="12.75">
      <c r="A73" s="49" t="s">
        <v>178</v>
      </c>
      <c r="B73" s="378">
        <v>357</v>
      </c>
      <c r="C73" s="379">
        <v>44.4</v>
      </c>
      <c r="D73" s="388">
        <v>1.4</v>
      </c>
      <c r="E73" s="396">
        <v>410</v>
      </c>
      <c r="F73" s="379">
        <v>44.5</v>
      </c>
      <c r="G73" s="397">
        <v>1.2</v>
      </c>
      <c r="H73" s="391">
        <v>295</v>
      </c>
      <c r="I73" s="379">
        <v>44</v>
      </c>
      <c r="J73" s="380">
        <v>1</v>
      </c>
      <c r="K73" s="26"/>
      <c r="L73" s="5"/>
      <c r="M73" s="292"/>
      <c r="N73" s="5"/>
      <c r="O73" s="5"/>
      <c r="P73" s="5"/>
      <c r="Q73" s="5"/>
      <c r="R73" s="5"/>
      <c r="S73" s="24"/>
      <c r="T73" s="24"/>
      <c r="U73" s="24"/>
      <c r="V73" s="24"/>
      <c r="W73" s="24"/>
      <c r="X73" s="24"/>
      <c r="Y73" s="24"/>
      <c r="Z73" s="24"/>
      <c r="AA73" s="24"/>
      <c r="AB73" s="24"/>
      <c r="AC73" s="24"/>
      <c r="AD73" s="24"/>
      <c r="AE73" s="24"/>
      <c r="AF73" s="24"/>
      <c r="AG73" s="24"/>
      <c r="AH73" s="24"/>
      <c r="AI73" s="24"/>
      <c r="AJ73" s="24"/>
      <c r="AK73" s="5"/>
    </row>
    <row r="74" spans="1:37" ht="12.75">
      <c r="A74" s="49" t="s">
        <v>179</v>
      </c>
      <c r="B74" s="378">
        <v>541</v>
      </c>
      <c r="C74" s="379">
        <v>50.4</v>
      </c>
      <c r="D74" s="388">
        <v>1.8</v>
      </c>
      <c r="E74" s="396">
        <v>514</v>
      </c>
      <c r="F74" s="379">
        <v>49.1</v>
      </c>
      <c r="G74" s="397">
        <v>1.6</v>
      </c>
      <c r="H74" s="391">
        <v>440</v>
      </c>
      <c r="I74" s="379">
        <v>48.4</v>
      </c>
      <c r="J74" s="380">
        <v>1.5</v>
      </c>
      <c r="K74" s="26"/>
      <c r="L74" s="5"/>
      <c r="M74" s="292"/>
      <c r="N74" s="5"/>
      <c r="O74" s="5"/>
      <c r="P74" s="5"/>
      <c r="Q74" s="5"/>
      <c r="R74" s="5"/>
      <c r="S74" s="24"/>
      <c r="T74" s="24"/>
      <c r="U74" s="24"/>
      <c r="V74" s="24"/>
      <c r="W74" s="24"/>
      <c r="X74" s="24"/>
      <c r="Y74" s="24"/>
      <c r="Z74" s="24"/>
      <c r="AA74" s="24"/>
      <c r="AB74" s="24"/>
      <c r="AC74" s="24"/>
      <c r="AD74" s="24"/>
      <c r="AE74" s="24"/>
      <c r="AF74" s="24"/>
      <c r="AG74" s="24"/>
      <c r="AH74" s="24"/>
      <c r="AI74" s="24"/>
      <c r="AJ74" s="24"/>
      <c r="AK74" s="5"/>
    </row>
    <row r="75" spans="1:37" ht="12.75">
      <c r="A75" s="49" t="s">
        <v>180</v>
      </c>
      <c r="B75" s="378">
        <v>297</v>
      </c>
      <c r="C75" s="379">
        <v>41.3</v>
      </c>
      <c r="D75" s="388">
        <v>1.1</v>
      </c>
      <c r="E75" s="396">
        <v>299</v>
      </c>
      <c r="F75" s="379">
        <v>39</v>
      </c>
      <c r="G75" s="397">
        <v>0.8</v>
      </c>
      <c r="H75" s="391">
        <v>210</v>
      </c>
      <c r="I75" s="379">
        <v>38.1</v>
      </c>
      <c r="J75" s="380">
        <v>0.8</v>
      </c>
      <c r="K75" s="26"/>
      <c r="L75" s="5"/>
      <c r="M75" s="292"/>
      <c r="N75" s="5"/>
      <c r="O75" s="5"/>
      <c r="P75" s="5"/>
      <c r="Q75" s="5"/>
      <c r="R75" s="5"/>
      <c r="S75" s="24"/>
      <c r="T75" s="24"/>
      <c r="U75" s="24"/>
      <c r="V75" s="24"/>
      <c r="W75" s="24"/>
      <c r="X75" s="24"/>
      <c r="Y75" s="24"/>
      <c r="Z75" s="24"/>
      <c r="AA75" s="24"/>
      <c r="AB75" s="24"/>
      <c r="AC75" s="24"/>
      <c r="AD75" s="24"/>
      <c r="AE75" s="24"/>
      <c r="AF75" s="24"/>
      <c r="AG75" s="24"/>
      <c r="AH75" s="24"/>
      <c r="AI75" s="24"/>
      <c r="AJ75" s="24"/>
      <c r="AK75" s="5"/>
    </row>
    <row r="76" spans="1:37" ht="12.75">
      <c r="A76" s="49" t="s">
        <v>181</v>
      </c>
      <c r="B76" s="381">
        <v>1050</v>
      </c>
      <c r="C76" s="379">
        <v>46.8</v>
      </c>
      <c r="D76" s="388">
        <v>1.7</v>
      </c>
      <c r="E76" s="398">
        <v>1083</v>
      </c>
      <c r="F76" s="379">
        <v>49.2</v>
      </c>
      <c r="G76" s="397">
        <v>1.6</v>
      </c>
      <c r="H76" s="391">
        <v>897</v>
      </c>
      <c r="I76" s="379">
        <v>47.8</v>
      </c>
      <c r="J76" s="380">
        <v>1.7</v>
      </c>
      <c r="K76" s="26"/>
      <c r="L76" s="5"/>
      <c r="M76" s="292"/>
      <c r="N76" s="5"/>
      <c r="O76" s="5"/>
      <c r="P76" s="5"/>
      <c r="Q76" s="5"/>
      <c r="R76" s="5"/>
      <c r="S76" s="24"/>
      <c r="T76" s="24"/>
      <c r="U76" s="24"/>
      <c r="V76" s="24"/>
      <c r="W76" s="24"/>
      <c r="X76" s="24"/>
      <c r="Y76" s="24"/>
      <c r="Z76" s="24"/>
      <c r="AA76" s="24"/>
      <c r="AB76" s="24"/>
      <c r="AC76" s="24"/>
      <c r="AD76" s="24"/>
      <c r="AE76" s="24"/>
      <c r="AF76" s="24"/>
      <c r="AG76" s="24"/>
      <c r="AH76" s="24"/>
      <c r="AI76" s="24"/>
      <c r="AJ76" s="24"/>
      <c r="AK76" s="5"/>
    </row>
    <row r="77" spans="1:37" ht="12.75">
      <c r="A77" s="49" t="s">
        <v>182</v>
      </c>
      <c r="B77" s="378">
        <v>671</v>
      </c>
      <c r="C77" s="379">
        <v>46.8</v>
      </c>
      <c r="D77" s="388">
        <v>1.5</v>
      </c>
      <c r="E77" s="396">
        <v>590</v>
      </c>
      <c r="F77" s="379">
        <v>42.9</v>
      </c>
      <c r="G77" s="397">
        <v>1.2</v>
      </c>
      <c r="H77" s="391">
        <v>602</v>
      </c>
      <c r="I77" s="379">
        <v>47.2</v>
      </c>
      <c r="J77" s="380">
        <v>1.4</v>
      </c>
      <c r="K77" s="26"/>
      <c r="L77" s="5"/>
      <c r="M77" s="292"/>
      <c r="N77" s="5"/>
      <c r="O77" s="5"/>
      <c r="P77" s="5"/>
      <c r="Q77" s="5"/>
      <c r="R77" s="5"/>
      <c r="S77" s="24"/>
      <c r="T77" s="24"/>
      <c r="U77" s="24"/>
      <c r="V77" s="24"/>
      <c r="W77" s="24"/>
      <c r="X77" s="24"/>
      <c r="Y77" s="24"/>
      <c r="Z77" s="24"/>
      <c r="AA77" s="24"/>
      <c r="AB77" s="24"/>
      <c r="AC77" s="24"/>
      <c r="AD77" s="24"/>
      <c r="AE77" s="24"/>
      <c r="AF77" s="24"/>
      <c r="AG77" s="24"/>
      <c r="AH77" s="24"/>
      <c r="AI77" s="24"/>
      <c r="AJ77" s="24"/>
      <c r="AK77" s="5"/>
    </row>
    <row r="78" spans="1:37" ht="12.75">
      <c r="A78" s="49" t="s">
        <v>183</v>
      </c>
      <c r="B78" s="378">
        <v>298</v>
      </c>
      <c r="C78" s="379">
        <v>50.8</v>
      </c>
      <c r="D78" s="388">
        <v>1.5</v>
      </c>
      <c r="E78" s="396">
        <v>266</v>
      </c>
      <c r="F78" s="379">
        <v>45.5</v>
      </c>
      <c r="G78" s="397">
        <v>1.3</v>
      </c>
      <c r="H78" s="391">
        <v>224</v>
      </c>
      <c r="I78" s="379">
        <v>45.6</v>
      </c>
      <c r="J78" s="380">
        <v>1.3</v>
      </c>
      <c r="K78" s="26"/>
      <c r="L78" s="5"/>
      <c r="M78" s="292"/>
      <c r="N78" s="5"/>
      <c r="O78" s="5"/>
      <c r="P78" s="5"/>
      <c r="Q78" s="5"/>
      <c r="R78" s="5"/>
      <c r="S78" s="24"/>
      <c r="T78" s="24"/>
      <c r="U78" s="24"/>
      <c r="V78" s="24"/>
      <c r="W78" s="24"/>
      <c r="X78" s="24"/>
      <c r="Y78" s="24"/>
      <c r="Z78" s="24"/>
      <c r="AA78" s="24"/>
      <c r="AB78" s="24"/>
      <c r="AC78" s="24"/>
      <c r="AD78" s="24"/>
      <c r="AE78" s="24"/>
      <c r="AF78" s="24"/>
      <c r="AG78" s="24"/>
      <c r="AH78" s="24"/>
      <c r="AI78" s="24"/>
      <c r="AJ78" s="24"/>
      <c r="AK78" s="5"/>
    </row>
    <row r="79" spans="1:37" s="44" customFormat="1" ht="12.75">
      <c r="A79" s="63" t="s">
        <v>184</v>
      </c>
      <c r="B79" s="382">
        <v>4563</v>
      </c>
      <c r="C79" s="383">
        <v>43.6</v>
      </c>
      <c r="D79" s="389">
        <v>1.3</v>
      </c>
      <c r="E79" s="399">
        <v>4531</v>
      </c>
      <c r="F79" s="383">
        <v>43.3</v>
      </c>
      <c r="G79" s="400">
        <v>1.2</v>
      </c>
      <c r="H79" s="392">
        <v>3789</v>
      </c>
      <c r="I79" s="383">
        <v>44</v>
      </c>
      <c r="J79" s="384">
        <v>1.2</v>
      </c>
      <c r="K79" s="320"/>
      <c r="M79" s="305"/>
      <c r="N79" s="299"/>
      <c r="O79" s="299"/>
      <c r="P79" s="299"/>
      <c r="Q79" s="299"/>
      <c r="R79" s="299"/>
      <c r="S79" s="312"/>
      <c r="T79" s="312"/>
      <c r="U79" s="312"/>
      <c r="V79" s="312"/>
      <c r="W79" s="312"/>
      <c r="X79" s="312"/>
      <c r="Y79" s="312"/>
      <c r="Z79" s="312"/>
      <c r="AA79" s="312"/>
      <c r="AB79" s="312"/>
      <c r="AC79" s="312"/>
      <c r="AD79" s="312"/>
      <c r="AE79" s="312"/>
      <c r="AF79" s="312"/>
      <c r="AG79" s="312"/>
      <c r="AH79" s="312"/>
      <c r="AI79" s="312"/>
      <c r="AJ79" s="312"/>
      <c r="AK79" s="299"/>
    </row>
    <row r="80" spans="1:36" s="17" customFormat="1" ht="12.75">
      <c r="A80" s="61" t="s">
        <v>185</v>
      </c>
      <c r="B80" s="385">
        <v>81320</v>
      </c>
      <c r="C80" s="386">
        <v>39.5</v>
      </c>
      <c r="D80" s="390">
        <v>1.2</v>
      </c>
      <c r="E80" s="401">
        <v>77858</v>
      </c>
      <c r="F80" s="386">
        <v>39.4</v>
      </c>
      <c r="G80" s="402">
        <v>1.1</v>
      </c>
      <c r="H80" s="393">
        <v>70674</v>
      </c>
      <c r="I80" s="386">
        <v>40.4</v>
      </c>
      <c r="J80" s="387">
        <v>1.1</v>
      </c>
      <c r="L80" s="304"/>
      <c r="M80" s="33"/>
      <c r="N80" s="33"/>
      <c r="O80" s="33"/>
      <c r="P80" s="33"/>
      <c r="Q80" s="33"/>
      <c r="R80" s="33"/>
      <c r="S80" s="33"/>
      <c r="T80" s="33"/>
      <c r="U80" s="33"/>
      <c r="V80" s="33"/>
      <c r="W80" s="33"/>
      <c r="X80" s="33"/>
      <c r="Y80" s="33"/>
      <c r="Z80" s="33"/>
      <c r="AA80" s="33"/>
      <c r="AB80" s="33"/>
      <c r="AC80" s="33"/>
      <c r="AD80" s="33"/>
      <c r="AE80" s="33"/>
      <c r="AF80" s="33"/>
      <c r="AG80" s="33"/>
      <c r="AH80" s="33"/>
      <c r="AI80" s="33"/>
      <c r="AJ80" s="33"/>
    </row>
    <row r="81" ht="12.75">
      <c r="A81" s="17" t="s">
        <v>436</v>
      </c>
    </row>
    <row r="85" spans="1:4" ht="15.75">
      <c r="A85" s="251" t="s">
        <v>494</v>
      </c>
      <c r="B85" s="57"/>
      <c r="C85" s="57"/>
      <c r="D85" s="35"/>
    </row>
    <row r="86" spans="1:4" ht="15.75">
      <c r="A86" s="143" t="s">
        <v>262</v>
      </c>
      <c r="B86" s="57"/>
      <c r="C86" s="57"/>
      <c r="D86" s="35"/>
    </row>
    <row r="87" spans="1:4" ht="12.75">
      <c r="A87" s="35"/>
      <c r="B87" s="35"/>
      <c r="C87" s="35"/>
      <c r="D87" s="35"/>
    </row>
    <row r="88" spans="1:4" ht="27.75" customHeight="1">
      <c r="A88" s="29"/>
      <c r="B88" s="567" t="s">
        <v>208</v>
      </c>
      <c r="C88" s="568"/>
      <c r="D88" s="569"/>
    </row>
    <row r="89" spans="1:4" ht="25.5">
      <c r="A89" s="144"/>
      <c r="B89" s="147" t="s">
        <v>209</v>
      </c>
      <c r="C89" s="205" t="s">
        <v>106</v>
      </c>
      <c r="D89" s="206" t="s">
        <v>107</v>
      </c>
    </row>
    <row r="90" spans="1:4" ht="12.75">
      <c r="A90" s="148" t="s">
        <v>184</v>
      </c>
      <c r="B90" s="149">
        <f>0.305234523396315*100</f>
        <v>30.5234523396315</v>
      </c>
      <c r="C90" s="302"/>
      <c r="D90" s="303"/>
    </row>
    <row r="91" spans="1:4" ht="12.75">
      <c r="A91" s="150" t="s">
        <v>210</v>
      </c>
      <c r="B91" s="146">
        <f>0.303140801890386*100</f>
        <v>30.3140801890386</v>
      </c>
      <c r="C91" s="207">
        <f>0.26459726276225*100</f>
        <v>26.459726276225</v>
      </c>
      <c r="D91" s="159">
        <f>0.341684341018522*100</f>
        <v>34.1684341018522</v>
      </c>
    </row>
    <row r="92" spans="1:4" ht="12.75">
      <c r="A92" s="150" t="s">
        <v>211</v>
      </c>
      <c r="B92" s="146">
        <f>0.308378186881178*100</f>
        <v>30.837818688117803</v>
      </c>
      <c r="C92" s="207">
        <f>0.288589786472042*100</f>
        <v>28.858978647204196</v>
      </c>
      <c r="D92" s="159">
        <f>0.328166587290315*100</f>
        <v>32.8166587290315</v>
      </c>
    </row>
    <row r="93" spans="1:4" ht="12.75">
      <c r="A93" s="136" t="s">
        <v>185</v>
      </c>
      <c r="B93" s="136">
        <f>0.283998096926011*100</f>
        <v>28.399809692601103</v>
      </c>
      <c r="C93" s="208">
        <f>0.277498885374686*100</f>
        <v>27.749888537468596</v>
      </c>
      <c r="D93" s="185">
        <f>0.290497308477335*100</f>
        <v>29.0497308477335</v>
      </c>
    </row>
    <row r="94" spans="1:4" ht="12.75">
      <c r="A94" s="35" t="s">
        <v>108</v>
      </c>
      <c r="B94" s="133"/>
      <c r="C94" s="133"/>
      <c r="D94" s="133"/>
    </row>
    <row r="95" spans="1:2" ht="12.75">
      <c r="A95" s="17" t="s">
        <v>267</v>
      </c>
      <c r="B95" s="1"/>
    </row>
  </sheetData>
  <sheetProtection selectLockedCells="1" selectUnlockedCells="1"/>
  <mergeCells count="20">
    <mergeCell ref="AD68:AF68"/>
    <mergeCell ref="AG68:AI68"/>
    <mergeCell ref="B69:D69"/>
    <mergeCell ref="E69:G69"/>
    <mergeCell ref="H69:J69"/>
    <mergeCell ref="U68:W68"/>
    <mergeCell ref="X68:Z68"/>
    <mergeCell ref="M2:P2"/>
    <mergeCell ref="Q2:T2"/>
    <mergeCell ref="U2:X2"/>
    <mergeCell ref="AA68:AC68"/>
    <mergeCell ref="A51:E51"/>
    <mergeCell ref="B26:E26"/>
    <mergeCell ref="A1:B1"/>
    <mergeCell ref="F26:I26"/>
    <mergeCell ref="B39:E39"/>
    <mergeCell ref="B88:D88"/>
    <mergeCell ref="B56:D56"/>
    <mergeCell ref="E56:G56"/>
    <mergeCell ref="H56:J56"/>
  </mergeCells>
  <hyperlinks>
    <hyperlink ref="IS12:IV12" location="Sommaire!A1" display="Retour au sommaire"/>
    <hyperlink ref="IS30:IV30" location="Sommaire!A1" display="Retour au sommaire"/>
    <hyperlink ref="IE65459" location="Sommaire!A1" display="Retour au sommaire"/>
    <hyperlink ref="A33" location="Sommaire!A1" display="Retour au sommaire"/>
    <hyperlink ref="A64" location="Sommaire!A1" display="Retour au sommaire"/>
    <hyperlink ref="A65472" location="Sommaire!A1" display="Retour au sommaire"/>
    <hyperlink ref="E65459" location="Sommaire!A1" display="Retour au sommaire"/>
    <hyperlink ref="C61" location="Sommaire!A1" display="Retour au sommaire"/>
    <hyperlink ref="A46" location="Sommaire!A1" display="Retour au sommaire"/>
    <hyperlink ref="A1:B1" location="'Documentation Logement'!A1" display="Logement, hébergement"/>
    <hyperlink ref="D1" location="'Liste indicateurs'!A1" display="Sommaire"/>
    <hyperlink ref="D2" location="'Documentation Logement'!A1" display="Documentation"/>
  </hyperlinks>
  <printOptions/>
  <pageMargins left="0.7875" right="0.7875" top="1.025" bottom="1.025" header="0.7875" footer="0.7875"/>
  <pageSetup fitToHeight="2" fitToWidth="1" horizontalDpi="300" verticalDpi="300" orientation="landscape" paperSize="9" scale="56"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61"/>
  <sheetViews>
    <sheetView zoomScale="80" zoomScaleNormal="80" workbookViewId="0" topLeftCell="A1">
      <selection activeCell="L12" sqref="L12"/>
    </sheetView>
  </sheetViews>
  <sheetFormatPr defaultColWidth="11.421875" defaultRowHeight="12.75"/>
  <cols>
    <col min="1" max="1" width="28.140625" style="0" customWidth="1"/>
    <col min="2" max="2" width="12.57421875" style="0" customWidth="1"/>
    <col min="3" max="3" width="13.421875" style="0" customWidth="1"/>
    <col min="4" max="4" width="12.7109375" style="0" customWidth="1"/>
    <col min="6" max="6" width="12.28125" style="0" customWidth="1"/>
    <col min="7" max="7" width="13.00390625" style="0" customWidth="1"/>
  </cols>
  <sheetData>
    <row r="1" spans="1:4" ht="18">
      <c r="A1" s="470" t="s">
        <v>219</v>
      </c>
      <c r="B1" s="471"/>
      <c r="C1" s="469" t="s">
        <v>166</v>
      </c>
      <c r="D1" s="442"/>
    </row>
    <row r="2" ht="15.75" customHeight="1">
      <c r="C2" s="481" t="s">
        <v>307</v>
      </c>
    </row>
    <row r="3" ht="18.75" customHeight="1">
      <c r="A3" t="s">
        <v>137</v>
      </c>
    </row>
    <row r="4" ht="12.75">
      <c r="A4" t="s">
        <v>138</v>
      </c>
    </row>
    <row r="6" ht="15.75">
      <c r="A6" s="249" t="s">
        <v>109</v>
      </c>
    </row>
    <row r="7" ht="12.75">
      <c r="A7" t="s">
        <v>252</v>
      </c>
    </row>
    <row r="9" spans="1:7" ht="12.75">
      <c r="A9" s="552" t="s">
        <v>217</v>
      </c>
      <c r="B9" s="579">
        <v>2013</v>
      </c>
      <c r="C9" s="579"/>
      <c r="D9" s="580"/>
      <c r="E9" s="581">
        <v>2014</v>
      </c>
      <c r="F9" s="582"/>
      <c r="G9" s="583"/>
    </row>
    <row r="10" spans="1:10" ht="38.25">
      <c r="A10" s="554"/>
      <c r="B10" s="169" t="s">
        <v>227</v>
      </c>
      <c r="C10" s="174" t="s">
        <v>222</v>
      </c>
      <c r="D10" s="173" t="s">
        <v>223</v>
      </c>
      <c r="E10" s="178" t="s">
        <v>227</v>
      </c>
      <c r="F10" s="174" t="s">
        <v>222</v>
      </c>
      <c r="G10" s="182" t="s">
        <v>223</v>
      </c>
      <c r="J10" s="242"/>
    </row>
    <row r="11" spans="1:7" ht="12.75">
      <c r="A11" s="138" t="s">
        <v>176</v>
      </c>
      <c r="B11" s="170">
        <v>41.58</v>
      </c>
      <c r="C11" s="175">
        <v>41.71</v>
      </c>
      <c r="D11" s="134">
        <v>37.66</v>
      </c>
      <c r="E11" s="179">
        <v>41.69</v>
      </c>
      <c r="F11" s="175">
        <v>41.86</v>
      </c>
      <c r="G11" s="183">
        <v>37.49</v>
      </c>
    </row>
    <row r="12" spans="1:7" ht="12.75">
      <c r="A12" s="139" t="s">
        <v>177</v>
      </c>
      <c r="B12" s="170">
        <v>41.21</v>
      </c>
      <c r="C12" s="175">
        <v>41.44</v>
      </c>
      <c r="D12" s="134">
        <v>36.3</v>
      </c>
      <c r="E12" s="179">
        <v>41.42</v>
      </c>
      <c r="F12" s="175">
        <v>41.66</v>
      </c>
      <c r="G12" s="183">
        <v>37.55</v>
      </c>
    </row>
    <row r="13" spans="1:7" ht="12.75">
      <c r="A13" s="139" t="s">
        <v>178</v>
      </c>
      <c r="B13" s="170">
        <v>41.66</v>
      </c>
      <c r="C13" s="175">
        <v>41.77</v>
      </c>
      <c r="D13" s="134">
        <v>37.89</v>
      </c>
      <c r="E13" s="179">
        <v>41.91</v>
      </c>
      <c r="F13" s="175">
        <v>42.04</v>
      </c>
      <c r="G13" s="183">
        <v>38.5</v>
      </c>
    </row>
    <row r="14" spans="1:7" ht="12.75">
      <c r="A14" s="139" t="s">
        <v>179</v>
      </c>
      <c r="B14" s="170">
        <v>37.18</v>
      </c>
      <c r="C14" s="175">
        <v>37.35</v>
      </c>
      <c r="D14" s="134">
        <v>33.51</v>
      </c>
      <c r="E14" s="179">
        <v>37.41</v>
      </c>
      <c r="F14" s="175">
        <v>37.65</v>
      </c>
      <c r="G14" s="183">
        <v>33.7</v>
      </c>
    </row>
    <row r="15" spans="1:7" ht="12.75">
      <c r="A15" s="139" t="s">
        <v>180</v>
      </c>
      <c r="B15" s="170">
        <v>39.71</v>
      </c>
      <c r="C15" s="175">
        <v>40.1</v>
      </c>
      <c r="D15" s="134">
        <v>33.16</v>
      </c>
      <c r="E15" s="179">
        <v>40.54</v>
      </c>
      <c r="F15" s="175">
        <v>40.87</v>
      </c>
      <c r="G15" s="183">
        <v>33.79</v>
      </c>
    </row>
    <row r="16" spans="1:7" ht="12.75">
      <c r="A16" s="139" t="s">
        <v>181</v>
      </c>
      <c r="B16" s="170">
        <v>39.12</v>
      </c>
      <c r="C16" s="175">
        <v>39.14</v>
      </c>
      <c r="D16" s="134">
        <v>37.36</v>
      </c>
      <c r="E16" s="179">
        <v>39.14</v>
      </c>
      <c r="F16" s="175">
        <v>39.15</v>
      </c>
      <c r="G16" s="183">
        <v>37.26</v>
      </c>
    </row>
    <row r="17" spans="1:7" ht="12.75">
      <c r="A17" s="139" t="s">
        <v>182</v>
      </c>
      <c r="B17" s="170">
        <v>37.45</v>
      </c>
      <c r="C17" s="175">
        <v>37.83</v>
      </c>
      <c r="D17" s="134">
        <v>30.25</v>
      </c>
      <c r="E17" s="179">
        <v>37.16</v>
      </c>
      <c r="F17" s="175">
        <v>37.58</v>
      </c>
      <c r="G17" s="183">
        <v>30.44</v>
      </c>
    </row>
    <row r="18" spans="1:7" ht="12.75">
      <c r="A18" s="139" t="s">
        <v>183</v>
      </c>
      <c r="B18" s="170">
        <v>43.1</v>
      </c>
      <c r="C18" s="175">
        <v>43.3</v>
      </c>
      <c r="D18" s="134">
        <v>39.08</v>
      </c>
      <c r="E18" s="179">
        <v>43.5</v>
      </c>
      <c r="F18" s="175">
        <v>43.76</v>
      </c>
      <c r="G18" s="183">
        <v>39.22</v>
      </c>
    </row>
    <row r="19" spans="1:7" ht="12.75">
      <c r="A19" s="140" t="s">
        <v>184</v>
      </c>
      <c r="B19" s="171">
        <v>40.16</v>
      </c>
      <c r="C19" s="176">
        <v>40.35</v>
      </c>
      <c r="D19" s="135">
        <v>35.83</v>
      </c>
      <c r="E19" s="180">
        <v>40.33</v>
      </c>
      <c r="F19" s="176">
        <v>40.54</v>
      </c>
      <c r="G19" s="184">
        <v>36.15</v>
      </c>
    </row>
    <row r="20" spans="1:7" ht="12.75">
      <c r="A20" s="141" t="s">
        <v>185</v>
      </c>
      <c r="B20" s="172">
        <v>40.38</v>
      </c>
      <c r="C20" s="177">
        <v>40.5</v>
      </c>
      <c r="D20" s="122">
        <v>37.35</v>
      </c>
      <c r="E20" s="181">
        <v>40.58</v>
      </c>
      <c r="F20" s="177">
        <v>40.68</v>
      </c>
      <c r="G20" s="185">
        <v>37.9</v>
      </c>
    </row>
    <row r="21" ht="12.75">
      <c r="A21" t="s">
        <v>251</v>
      </c>
    </row>
    <row r="22" ht="12.75">
      <c r="A22" s="17" t="s">
        <v>250</v>
      </c>
    </row>
    <row r="23" ht="12.75">
      <c r="A23" s="17"/>
    </row>
    <row r="24" ht="12.75">
      <c r="A24" s="17"/>
    </row>
    <row r="25" ht="12.75">
      <c r="A25" s="17"/>
    </row>
    <row r="26" ht="12.75">
      <c r="A26" s="17"/>
    </row>
    <row r="27" ht="12.75">
      <c r="A27" s="17"/>
    </row>
    <row r="28" ht="12.75">
      <c r="A28" s="17"/>
    </row>
    <row r="29" ht="12.75">
      <c r="A29" s="17"/>
    </row>
    <row r="30" ht="12.75">
      <c r="A30" s="17"/>
    </row>
    <row r="31" ht="12.75">
      <c r="A31" s="17"/>
    </row>
    <row r="32" ht="12.75">
      <c r="A32" s="17"/>
    </row>
    <row r="33" ht="12.75">
      <c r="A33" s="17"/>
    </row>
    <row r="34" ht="12.75">
      <c r="A34" s="17"/>
    </row>
    <row r="35" ht="12.75">
      <c r="A35" s="17"/>
    </row>
    <row r="36" ht="12.75">
      <c r="A36" s="17"/>
    </row>
    <row r="37" ht="12.75">
      <c r="A37" s="17"/>
    </row>
    <row r="38" ht="12.75">
      <c r="A38" s="17"/>
    </row>
    <row r="39" ht="12.75">
      <c r="A39" s="17"/>
    </row>
    <row r="40" ht="12.75">
      <c r="A40" s="17"/>
    </row>
    <row r="41" ht="12.75">
      <c r="A41" s="17"/>
    </row>
    <row r="42" ht="12.75">
      <c r="A42" s="17"/>
    </row>
    <row r="43" ht="12.75">
      <c r="A43" s="17"/>
    </row>
    <row r="45" spans="1:6" ht="15.75">
      <c r="A45" s="249" t="s">
        <v>110</v>
      </c>
      <c r="D45" s="36"/>
      <c r="E45" s="36"/>
      <c r="F45" s="37"/>
    </row>
    <row r="46" spans="1:6" ht="12.75">
      <c r="A46" s="39"/>
      <c r="D46" s="36"/>
      <c r="E46" s="36"/>
      <c r="F46" s="37"/>
    </row>
    <row r="47" spans="1:4" ht="39.75" customHeight="1">
      <c r="A47" s="259" t="s">
        <v>217</v>
      </c>
      <c r="B47" s="189" t="s">
        <v>111</v>
      </c>
      <c r="C47" s="153" t="s">
        <v>112</v>
      </c>
      <c r="D47" s="51" t="s">
        <v>113</v>
      </c>
    </row>
    <row r="48" spans="1:4" ht="12.75">
      <c r="A48" s="187" t="s">
        <v>176</v>
      </c>
      <c r="B48" s="338">
        <v>26280</v>
      </c>
      <c r="C48" s="338">
        <v>36449.5</v>
      </c>
      <c r="D48" s="339">
        <v>72.1</v>
      </c>
    </row>
    <row r="49" spans="1:4" ht="12.75">
      <c r="A49" s="152" t="s">
        <v>177</v>
      </c>
      <c r="B49" s="338">
        <v>29902</v>
      </c>
      <c r="C49" s="338">
        <v>44898</v>
      </c>
      <c r="D49" s="339">
        <v>66.6</v>
      </c>
    </row>
    <row r="50" spans="1:4" ht="12.75">
      <c r="A50" s="152" t="s">
        <v>178</v>
      </c>
      <c r="B50" s="338">
        <v>10823</v>
      </c>
      <c r="C50" s="338">
        <v>17588</v>
      </c>
      <c r="D50" s="339">
        <v>61.5</v>
      </c>
    </row>
    <row r="51" spans="1:4" ht="12.75">
      <c r="A51" s="152" t="s">
        <v>179</v>
      </c>
      <c r="B51" s="338">
        <v>13648</v>
      </c>
      <c r="C51" s="338">
        <v>19936.5</v>
      </c>
      <c r="D51" s="339">
        <v>68.5</v>
      </c>
    </row>
    <row r="52" spans="1:4" ht="12.75">
      <c r="A52" s="152" t="s">
        <v>180</v>
      </c>
      <c r="B52" s="338">
        <v>12387</v>
      </c>
      <c r="C52" s="338">
        <v>19102</v>
      </c>
      <c r="D52" s="339">
        <v>64.8</v>
      </c>
    </row>
    <row r="53" spans="1:4" ht="12.75">
      <c r="A53" s="152" t="s">
        <v>181</v>
      </c>
      <c r="B53" s="338">
        <v>27413</v>
      </c>
      <c r="C53" s="338">
        <v>42560.5</v>
      </c>
      <c r="D53" s="339">
        <v>64.4</v>
      </c>
    </row>
    <row r="54" spans="1:4" ht="12.75">
      <c r="A54" s="152" t="s">
        <v>182</v>
      </c>
      <c r="B54" s="338">
        <v>20611</v>
      </c>
      <c r="C54" s="338">
        <v>32323</v>
      </c>
      <c r="D54" s="339">
        <v>63.8</v>
      </c>
    </row>
    <row r="55" spans="1:4" ht="12.75">
      <c r="A55" s="152" t="s">
        <v>183</v>
      </c>
      <c r="B55" s="338">
        <v>11548</v>
      </c>
      <c r="C55" s="338">
        <v>14993</v>
      </c>
      <c r="D55" s="339">
        <v>77</v>
      </c>
    </row>
    <row r="56" spans="1:4" ht="12.75">
      <c r="A56" s="188" t="s">
        <v>184</v>
      </c>
      <c r="B56" s="340">
        <v>152612</v>
      </c>
      <c r="C56" s="340">
        <v>227850.5</v>
      </c>
      <c r="D56" s="341">
        <v>67</v>
      </c>
    </row>
    <row r="57" spans="1:4" ht="12.75">
      <c r="A57" s="186" t="s">
        <v>185</v>
      </c>
      <c r="B57" s="342">
        <v>4057196</v>
      </c>
      <c r="C57" s="342">
        <v>6432277</v>
      </c>
      <c r="D57" s="343">
        <v>63.1</v>
      </c>
    </row>
    <row r="58" spans="1:4" ht="12.75">
      <c r="A58" s="17" t="s">
        <v>471</v>
      </c>
      <c r="B58" s="53"/>
      <c r="C58" s="53"/>
      <c r="D58" s="54"/>
    </row>
    <row r="59" spans="1:4" ht="12.75">
      <c r="A59" s="39" t="s">
        <v>221</v>
      </c>
      <c r="B59" s="53"/>
      <c r="C59" s="53"/>
      <c r="D59" s="54"/>
    </row>
    <row r="60" spans="1:4" ht="12.75">
      <c r="A60" s="39" t="s">
        <v>224</v>
      </c>
      <c r="B60" s="53"/>
      <c r="C60" s="53"/>
      <c r="D60" s="54"/>
    </row>
    <row r="61" ht="12.75">
      <c r="A61" s="38" t="s">
        <v>220</v>
      </c>
    </row>
  </sheetData>
  <sheetProtection selectLockedCells="1" selectUnlockedCells="1"/>
  <mergeCells count="3">
    <mergeCell ref="B9:D9"/>
    <mergeCell ref="E9:G9"/>
    <mergeCell ref="A9:A10"/>
  </mergeCells>
  <hyperlinks>
    <hyperlink ref="A1" location="'Documentation Santé'!A1" display="Santé"/>
    <hyperlink ref="C1" location="'Liste indicateurs'!A1" display="Sommaire"/>
    <hyperlink ref="C2" location="'Documentation Santé'!A1" display="Indicateurs"/>
  </hyperlinks>
  <printOptions/>
  <pageMargins left="0.7875" right="0.7875" top="1.025" bottom="1.025" header="0.7875" footer="0.7875"/>
  <pageSetup fitToHeight="1" fitToWidth="1" horizontalDpi="300" verticalDpi="300" orientation="portrait" paperSize="9" scale="63" r:id="rId2"/>
  <headerFooter alignWithMargins="0">
    <oddHeader>&amp;C&amp;A</oddHeader>
    <oddFooter>&amp;CPage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P95"/>
  <sheetViews>
    <sheetView zoomScale="80" zoomScaleNormal="80" workbookViewId="0" topLeftCell="A1">
      <selection activeCell="A1" sqref="A1:M95"/>
    </sheetView>
  </sheetViews>
  <sheetFormatPr defaultColWidth="11.421875" defaultRowHeight="12.75"/>
  <cols>
    <col min="1" max="1" width="28.421875" style="0" customWidth="1"/>
    <col min="2" max="2" width="13.00390625" style="0" customWidth="1"/>
    <col min="3" max="4" width="12.57421875" style="0" customWidth="1"/>
    <col min="5" max="5" width="13.28125" style="0" customWidth="1"/>
    <col min="6" max="6" width="12.7109375" style="0" customWidth="1"/>
    <col min="8" max="8" width="17.140625" style="0" customWidth="1"/>
    <col min="9" max="9" width="17.7109375" style="0" customWidth="1"/>
    <col min="11" max="11" width="13.57421875" style="0" customWidth="1"/>
  </cols>
  <sheetData>
    <row r="1" spans="1:9" ht="18">
      <c r="A1" s="590" t="s">
        <v>172</v>
      </c>
      <c r="B1" s="591"/>
      <c r="C1" s="592"/>
      <c r="E1" s="485" t="s">
        <v>166</v>
      </c>
      <c r="F1" s="64"/>
      <c r="G1" s="64"/>
      <c r="H1" s="64"/>
      <c r="I1" s="64"/>
    </row>
    <row r="2" spans="1:9" ht="16.5" customHeight="1">
      <c r="A2" s="96"/>
      <c r="B2" s="96"/>
      <c r="C2" s="96"/>
      <c r="D2" s="64"/>
      <c r="E2" s="486" t="s">
        <v>307</v>
      </c>
      <c r="F2" s="64"/>
      <c r="G2" s="64"/>
      <c r="H2" s="64"/>
      <c r="I2" s="64"/>
    </row>
    <row r="3" spans="1:9" ht="13.5" customHeight="1">
      <c r="A3" s="238" t="s">
        <v>477</v>
      </c>
      <c r="B3" s="96"/>
      <c r="C3" s="96"/>
      <c r="D3" s="64"/>
      <c r="E3" s="64"/>
      <c r="F3" s="64"/>
      <c r="G3" s="64"/>
      <c r="H3" s="64"/>
      <c r="I3" s="64"/>
    </row>
    <row r="4" spans="1:9" ht="13.5" customHeight="1">
      <c r="A4" s="238" t="s">
        <v>478</v>
      </c>
      <c r="B4" s="96"/>
      <c r="C4" s="96"/>
      <c r="D4" s="64"/>
      <c r="E4" s="64"/>
      <c r="F4" s="64"/>
      <c r="G4" s="64"/>
      <c r="H4" s="64"/>
      <c r="I4" s="64"/>
    </row>
    <row r="5" spans="1:9" ht="13.5" customHeight="1">
      <c r="A5" s="238" t="s">
        <v>151</v>
      </c>
      <c r="B5" s="96"/>
      <c r="C5" s="96"/>
      <c r="D5" s="64"/>
      <c r="E5" s="64"/>
      <c r="F5" s="64"/>
      <c r="G5" s="64"/>
      <c r="H5" s="64"/>
      <c r="I5" s="64"/>
    </row>
    <row r="6" spans="1:16" ht="13.5" customHeight="1">
      <c r="A6" s="96"/>
      <c r="B6" s="96"/>
      <c r="C6" s="96"/>
      <c r="D6" s="64"/>
      <c r="E6" s="64"/>
      <c r="F6" s="64"/>
      <c r="G6" s="64"/>
      <c r="H6" s="64"/>
      <c r="I6" s="64"/>
      <c r="P6" s="5"/>
    </row>
    <row r="7" spans="1:9" ht="15.75">
      <c r="A7" s="252" t="s">
        <v>479</v>
      </c>
      <c r="B7" s="40"/>
      <c r="C7" s="40"/>
      <c r="D7" s="40"/>
      <c r="E7" s="40"/>
      <c r="F7" s="40"/>
      <c r="G7" s="40"/>
      <c r="H7" s="40"/>
      <c r="I7" s="40"/>
    </row>
    <row r="8" spans="1:9" ht="12.75">
      <c r="A8" s="55" t="s">
        <v>262</v>
      </c>
      <c r="B8" s="40"/>
      <c r="C8" s="40"/>
      <c r="D8" s="40"/>
      <c r="E8" s="40"/>
      <c r="F8" s="40"/>
      <c r="G8" s="40"/>
      <c r="H8" s="40"/>
      <c r="I8" s="40"/>
    </row>
    <row r="9" spans="1:9" ht="12.75">
      <c r="A9" s="41"/>
      <c r="B9" s="41"/>
      <c r="C9" s="41"/>
      <c r="D9" s="41"/>
      <c r="E9" s="41"/>
      <c r="F9" s="41"/>
      <c r="G9" s="41"/>
      <c r="H9" s="5"/>
      <c r="I9" s="5"/>
    </row>
    <row r="10" spans="1:9" ht="31.5" customHeight="1">
      <c r="A10" s="552" t="s">
        <v>217</v>
      </c>
      <c r="B10" s="593" t="s">
        <v>255</v>
      </c>
      <c r="C10" s="594"/>
      <c r="D10" s="594"/>
      <c r="E10" s="595"/>
      <c r="F10" s="66"/>
      <c r="G10" s="66"/>
      <c r="H10" s="66"/>
      <c r="I10" s="66"/>
    </row>
    <row r="11" spans="1:9" ht="12.75">
      <c r="A11" s="554"/>
      <c r="B11" s="163">
        <v>2013</v>
      </c>
      <c r="C11" s="156">
        <v>2014</v>
      </c>
      <c r="D11" s="126">
        <v>2015</v>
      </c>
      <c r="E11" s="157">
        <v>2016</v>
      </c>
      <c r="F11" s="35"/>
      <c r="G11" s="35"/>
      <c r="H11" s="42"/>
      <c r="I11" s="243"/>
    </row>
    <row r="12" spans="1:9" s="44" customFormat="1" ht="12.75">
      <c r="A12" s="139" t="s">
        <v>176</v>
      </c>
      <c r="B12" s="190">
        <v>9.95738086013173</v>
      </c>
      <c r="C12" s="158">
        <v>10.3812316715543</v>
      </c>
      <c r="D12" s="43">
        <v>10.2321582115219</v>
      </c>
      <c r="E12" s="334">
        <v>8.8</v>
      </c>
      <c r="F12" s="43"/>
      <c r="G12" s="43"/>
      <c r="H12" s="43"/>
      <c r="I12" s="154"/>
    </row>
    <row r="13" spans="1:9" ht="12.75">
      <c r="A13" s="139" t="s">
        <v>177</v>
      </c>
      <c r="B13" s="190">
        <v>8.93397401672896</v>
      </c>
      <c r="C13" s="158">
        <v>8.68869936034115</v>
      </c>
      <c r="D13" s="43">
        <v>9.12470952749806</v>
      </c>
      <c r="E13" s="334">
        <v>9.1</v>
      </c>
      <c r="F13" s="43"/>
      <c r="G13" s="43"/>
      <c r="H13" s="43"/>
      <c r="I13" s="155"/>
    </row>
    <row r="14" spans="1:9" ht="12.75">
      <c r="A14" s="139" t="s">
        <v>178</v>
      </c>
      <c r="B14" s="190">
        <v>11.1317254174397</v>
      </c>
      <c r="C14" s="158">
        <v>9.88437150317046</v>
      </c>
      <c r="D14" s="43">
        <v>10.0802568218299</v>
      </c>
      <c r="E14" s="334">
        <v>10.8</v>
      </c>
      <c r="F14" s="43"/>
      <c r="G14" s="43"/>
      <c r="H14" s="43"/>
      <c r="I14" s="145"/>
    </row>
    <row r="15" spans="1:9" ht="12.75">
      <c r="A15" s="139" t="s">
        <v>179</v>
      </c>
      <c r="B15" s="190">
        <v>13.2848988064349</v>
      </c>
      <c r="C15" s="158">
        <v>12.8898128898129</v>
      </c>
      <c r="D15" s="43">
        <v>10.6500691562932</v>
      </c>
      <c r="E15" s="334">
        <v>8.9</v>
      </c>
      <c r="F15" s="43"/>
      <c r="G15" s="43"/>
      <c r="H15" s="43"/>
      <c r="I15" s="145"/>
    </row>
    <row r="16" spans="1:9" ht="12.75">
      <c r="A16" s="139" t="s">
        <v>180</v>
      </c>
      <c r="B16" s="190">
        <v>12.0089786756453</v>
      </c>
      <c r="C16" s="158">
        <v>10.9500805152979</v>
      </c>
      <c r="D16" s="43">
        <v>11.7326552851435</v>
      </c>
      <c r="E16" s="334">
        <v>10.9</v>
      </c>
      <c r="F16" s="43"/>
      <c r="G16" s="43"/>
      <c r="H16" s="43"/>
      <c r="I16" s="145"/>
    </row>
    <row r="17" spans="1:9" ht="12.75">
      <c r="A17" s="139" t="s">
        <v>181</v>
      </c>
      <c r="B17" s="190">
        <v>11.9555312556953</v>
      </c>
      <c r="C17" s="158">
        <v>11.0347322720695</v>
      </c>
      <c r="D17" s="43">
        <v>11.572160687717</v>
      </c>
      <c r="E17" s="334">
        <v>10.5</v>
      </c>
      <c r="F17" s="43"/>
      <c r="G17" s="43"/>
      <c r="H17" s="43"/>
      <c r="I17" s="154"/>
    </row>
    <row r="18" spans="1:9" ht="12.75">
      <c r="A18" s="139" t="s">
        <v>182</v>
      </c>
      <c r="B18" s="190">
        <v>13.0820995962315</v>
      </c>
      <c r="C18" s="158">
        <v>10.567458019687301</v>
      </c>
      <c r="D18" s="43">
        <v>10.261569416499</v>
      </c>
      <c r="E18" s="334">
        <v>10.4</v>
      </c>
      <c r="F18" s="43"/>
      <c r="G18" s="43"/>
      <c r="H18" s="43"/>
      <c r="I18" s="154"/>
    </row>
    <row r="19" spans="1:9" ht="12.75">
      <c r="A19" s="139" t="s">
        <v>183</v>
      </c>
      <c r="B19" s="190">
        <v>10.9363831308077</v>
      </c>
      <c r="C19" s="158">
        <v>9.81963927855711</v>
      </c>
      <c r="D19" s="43">
        <v>11.8715929739552</v>
      </c>
      <c r="E19" s="334">
        <v>9.6</v>
      </c>
      <c r="F19" s="43"/>
      <c r="G19" s="43"/>
      <c r="H19" s="43"/>
      <c r="I19" s="145"/>
    </row>
    <row r="20" spans="1:9" ht="12.75">
      <c r="A20" s="140" t="s">
        <v>184</v>
      </c>
      <c r="B20" s="191">
        <v>11.1169229696272</v>
      </c>
      <c r="C20" s="193">
        <v>10.3387375931617</v>
      </c>
      <c r="D20" s="330">
        <v>10.4930744457993</v>
      </c>
      <c r="E20" s="335">
        <v>9.8</v>
      </c>
      <c r="F20" s="43"/>
      <c r="G20" s="43"/>
      <c r="H20" s="43"/>
      <c r="I20" s="145"/>
    </row>
    <row r="21" spans="1:9" s="17" customFormat="1" ht="12.75">
      <c r="A21" s="141" t="s">
        <v>185</v>
      </c>
      <c r="B21" s="192">
        <v>11.2</v>
      </c>
      <c r="C21" s="160">
        <v>10.3</v>
      </c>
      <c r="D21" s="119">
        <v>9.8</v>
      </c>
      <c r="E21" s="336">
        <v>9.3</v>
      </c>
      <c r="F21" s="38"/>
      <c r="G21" s="38"/>
      <c r="H21" s="38"/>
      <c r="I21" s="137"/>
    </row>
    <row r="22" spans="1:9" ht="12.75">
      <c r="A22" s="35" t="s">
        <v>253</v>
      </c>
      <c r="B22" s="35"/>
      <c r="C22" s="35"/>
      <c r="D22" s="35"/>
      <c r="E22" s="35"/>
      <c r="F22" s="35"/>
      <c r="G22" s="35"/>
      <c r="H22" s="35"/>
      <c r="I22" s="35"/>
    </row>
    <row r="23" spans="1:9" ht="12.75">
      <c r="A23" s="38" t="s">
        <v>254</v>
      </c>
      <c r="B23" s="35"/>
      <c r="C23" s="35"/>
      <c r="D23" s="35"/>
      <c r="E23" s="35"/>
      <c r="F23" s="35"/>
      <c r="G23" s="35"/>
      <c r="H23" s="35"/>
      <c r="I23" s="35"/>
    </row>
    <row r="24" spans="1:9" ht="12.75">
      <c r="A24" s="35"/>
      <c r="B24" s="35"/>
      <c r="C24" s="35"/>
      <c r="D24" s="35"/>
      <c r="E24" s="35"/>
      <c r="F24" s="35"/>
      <c r="G24" s="35"/>
      <c r="H24" s="35"/>
      <c r="I24" s="35"/>
    </row>
    <row r="25" spans="1:9" ht="12.75">
      <c r="A25" s="35"/>
      <c r="B25" s="35"/>
      <c r="C25" s="35"/>
      <c r="D25" s="35"/>
      <c r="E25" s="35"/>
      <c r="F25" s="35"/>
      <c r="G25" s="35"/>
      <c r="H25" s="35"/>
      <c r="I25" s="35"/>
    </row>
    <row r="26" spans="1:9" ht="15.75">
      <c r="A26" s="253" t="s">
        <v>413</v>
      </c>
      <c r="B26" s="35"/>
      <c r="C26" s="35"/>
      <c r="D26" s="35"/>
      <c r="E26" s="35"/>
      <c r="F26" s="35"/>
      <c r="G26" s="35"/>
      <c r="H26" s="35"/>
      <c r="I26" s="35"/>
    </row>
    <row r="27" spans="1:9" ht="12" customHeight="1">
      <c r="A27" s="35" t="s">
        <v>262</v>
      </c>
      <c r="B27" s="35"/>
      <c r="C27" s="35"/>
      <c r="D27" s="35"/>
      <c r="E27" s="35"/>
      <c r="F27" s="35"/>
      <c r="G27" s="35"/>
      <c r="H27" s="35"/>
      <c r="I27" s="35"/>
    </row>
    <row r="28" spans="1:9" ht="12" customHeight="1">
      <c r="A28" s="35"/>
      <c r="B28" s="35"/>
      <c r="C28" s="35"/>
      <c r="D28" s="35"/>
      <c r="E28" s="35"/>
      <c r="F28" s="35"/>
      <c r="G28" s="35"/>
      <c r="H28" s="35"/>
      <c r="I28" s="35"/>
    </row>
    <row r="29" spans="1:14" ht="12" customHeight="1">
      <c r="A29" s="49"/>
      <c r="B29" s="557" t="s">
        <v>421</v>
      </c>
      <c r="C29" s="557"/>
      <c r="D29" s="557"/>
      <c r="E29" s="557"/>
      <c r="F29" s="557"/>
      <c r="G29" s="566"/>
      <c r="H29" s="584" t="s">
        <v>420</v>
      </c>
      <c r="I29" s="557"/>
      <c r="J29" s="557"/>
      <c r="K29" s="557"/>
      <c r="L29" s="557"/>
      <c r="M29" s="557"/>
      <c r="N29" s="107"/>
    </row>
    <row r="30" spans="1:13" ht="12.75">
      <c r="A30" s="596" t="s">
        <v>217</v>
      </c>
      <c r="B30" s="557" t="s">
        <v>416</v>
      </c>
      <c r="C30" s="557"/>
      <c r="D30" s="566"/>
      <c r="E30" s="557" t="s">
        <v>415</v>
      </c>
      <c r="F30" s="557"/>
      <c r="G30" s="588"/>
      <c r="H30" s="503" t="s">
        <v>416</v>
      </c>
      <c r="I30" s="557"/>
      <c r="J30" s="566"/>
      <c r="K30" s="557" t="s">
        <v>415</v>
      </c>
      <c r="L30" s="557"/>
      <c r="M30" s="557"/>
    </row>
    <row r="31" spans="1:13" ht="25.5">
      <c r="A31" s="596"/>
      <c r="B31" s="163" t="s">
        <v>225</v>
      </c>
      <c r="C31" s="156" t="s">
        <v>414</v>
      </c>
      <c r="D31" s="416" t="s">
        <v>226</v>
      </c>
      <c r="E31" s="163" t="s">
        <v>225</v>
      </c>
      <c r="F31" s="156" t="s">
        <v>414</v>
      </c>
      <c r="G31" s="164" t="s">
        <v>226</v>
      </c>
      <c r="H31" s="411" t="s">
        <v>225</v>
      </c>
      <c r="I31" s="156" t="s">
        <v>414</v>
      </c>
      <c r="J31" s="416" t="s">
        <v>226</v>
      </c>
      <c r="K31" s="163" t="s">
        <v>225</v>
      </c>
      <c r="L31" s="156" t="s">
        <v>414</v>
      </c>
      <c r="M31" s="157" t="s">
        <v>226</v>
      </c>
    </row>
    <row r="32" spans="1:13" ht="12.75">
      <c r="A32" s="139" t="s">
        <v>176</v>
      </c>
      <c r="B32" s="190">
        <v>50</v>
      </c>
      <c r="C32" s="158">
        <v>50</v>
      </c>
      <c r="D32" s="417">
        <v>0</v>
      </c>
      <c r="E32" s="190">
        <v>74</v>
      </c>
      <c r="F32" s="158">
        <v>25.6</v>
      </c>
      <c r="G32" s="168">
        <v>0.5</v>
      </c>
      <c r="H32" s="412">
        <v>51.2</v>
      </c>
      <c r="I32" s="158">
        <v>48.8</v>
      </c>
      <c r="J32" s="417">
        <v>0</v>
      </c>
      <c r="K32" s="190">
        <v>74.2</v>
      </c>
      <c r="L32" s="158">
        <v>25.4</v>
      </c>
      <c r="M32" s="159">
        <v>0.5</v>
      </c>
    </row>
    <row r="33" spans="1:13" ht="12.75">
      <c r="A33" s="139" t="s">
        <v>177</v>
      </c>
      <c r="B33" s="190">
        <v>30.9560405779281</v>
      </c>
      <c r="C33" s="158">
        <v>69.0439594220719</v>
      </c>
      <c r="D33" s="417">
        <v>0</v>
      </c>
      <c r="E33" s="190">
        <v>74.525877348458</v>
      </c>
      <c r="F33" s="158">
        <v>23.9587025877348</v>
      </c>
      <c r="G33" s="168">
        <v>1.51542006380716</v>
      </c>
      <c r="H33" s="412">
        <v>30.7067669172932</v>
      </c>
      <c r="I33" s="158">
        <v>69.2932330827068</v>
      </c>
      <c r="J33" s="417">
        <v>0</v>
      </c>
      <c r="K33" s="190">
        <v>74.8971375481131</v>
      </c>
      <c r="L33" s="158">
        <v>23.7048179445206</v>
      </c>
      <c r="M33" s="159">
        <v>1.39804450736628</v>
      </c>
    </row>
    <row r="34" spans="1:13" ht="12.75">
      <c r="A34" s="139" t="s">
        <v>178</v>
      </c>
      <c r="B34" s="190">
        <v>57.7409931840312</v>
      </c>
      <c r="C34" s="158">
        <v>39.9221032132424</v>
      </c>
      <c r="D34" s="417">
        <v>2.33690360272639</v>
      </c>
      <c r="E34" s="190">
        <v>74.4050632911392</v>
      </c>
      <c r="F34" s="158">
        <v>23.9831223628692</v>
      </c>
      <c r="G34" s="168">
        <v>1.61181434599156</v>
      </c>
      <c r="H34" s="412">
        <v>58.3727530747398</v>
      </c>
      <c r="I34" s="158">
        <v>39.9243140964995</v>
      </c>
      <c r="J34" s="417">
        <v>1.70293282876064</v>
      </c>
      <c r="K34" s="190">
        <v>75.3018754817162</v>
      </c>
      <c r="L34" s="158">
        <v>23.3707287830778</v>
      </c>
      <c r="M34" s="159">
        <v>1.32739573520596</v>
      </c>
    </row>
    <row r="35" spans="1:13" ht="12.75">
      <c r="A35" s="139" t="s">
        <v>179</v>
      </c>
      <c r="B35" s="190">
        <v>52.2</v>
      </c>
      <c r="C35" s="158">
        <v>46.1</v>
      </c>
      <c r="D35" s="417">
        <v>1.7</v>
      </c>
      <c r="E35" s="190">
        <v>74.2</v>
      </c>
      <c r="F35" s="158">
        <v>24.1</v>
      </c>
      <c r="G35" s="168">
        <v>1.7</v>
      </c>
      <c r="H35" s="412">
        <v>54.5822784810127</v>
      </c>
      <c r="I35" s="158">
        <v>43.7974683544304</v>
      </c>
      <c r="J35" s="417">
        <v>1.62025316455696</v>
      </c>
      <c r="K35" s="190">
        <v>74.167576419214</v>
      </c>
      <c r="L35" s="158">
        <v>24.2494541484716</v>
      </c>
      <c r="M35" s="159">
        <v>1.58296943231441</v>
      </c>
    </row>
    <row r="36" spans="1:13" ht="12.75">
      <c r="A36" s="139" t="s">
        <v>180</v>
      </c>
      <c r="B36" s="190">
        <v>66.4477008590197</v>
      </c>
      <c r="C36" s="158">
        <v>33.5522991409803</v>
      </c>
      <c r="D36" s="417">
        <v>0</v>
      </c>
      <c r="E36" s="190">
        <v>77.9491287802924</v>
      </c>
      <c r="F36" s="158">
        <v>21.7204085720008</v>
      </c>
      <c r="G36" s="168">
        <v>0.330462647706789</v>
      </c>
      <c r="H36" s="412">
        <v>67.1161825726141</v>
      </c>
      <c r="I36" s="158">
        <v>32.8838174273859</v>
      </c>
      <c r="J36" s="417">
        <v>0</v>
      </c>
      <c r="K36" s="190">
        <v>77.8878221323901</v>
      </c>
      <c r="L36" s="158">
        <v>21.6877210712481</v>
      </c>
      <c r="M36" s="159">
        <v>0.424456796361799</v>
      </c>
    </row>
    <row r="37" spans="1:13" ht="12.75">
      <c r="A37" s="139" t="s">
        <v>181</v>
      </c>
      <c r="B37" s="190">
        <v>52.8708133971292</v>
      </c>
      <c r="C37" s="158">
        <v>46.9241285030759</v>
      </c>
      <c r="D37" s="417">
        <v>0.205058099794942</v>
      </c>
      <c r="E37" s="190">
        <v>71.7115689381934</v>
      </c>
      <c r="F37" s="158">
        <v>27.2847332276809</v>
      </c>
      <c r="G37" s="168">
        <v>1.00369783412573</v>
      </c>
      <c r="H37" s="412">
        <v>52.2534733988479</v>
      </c>
      <c r="I37" s="158">
        <v>47.1704506946798</v>
      </c>
      <c r="J37" s="417">
        <v>0.576075906472382</v>
      </c>
      <c r="K37" s="190">
        <v>71.8010942463819</v>
      </c>
      <c r="L37" s="158">
        <v>27.0649488175079</v>
      </c>
      <c r="M37" s="159">
        <v>1.13395693611013</v>
      </c>
    </row>
    <row r="38" spans="1:13" ht="12.75">
      <c r="A38" s="139" t="s">
        <v>182</v>
      </c>
      <c r="B38" s="190">
        <v>59.7574123989218</v>
      </c>
      <c r="C38" s="158">
        <v>40.2425876010782</v>
      </c>
      <c r="D38" s="417">
        <v>0</v>
      </c>
      <c r="E38" s="190">
        <v>73.4324303931185</v>
      </c>
      <c r="F38" s="158">
        <v>25.8507507734098</v>
      </c>
      <c r="G38" s="168">
        <v>0.716818833471667</v>
      </c>
      <c r="H38" s="412">
        <v>60.3038674033149</v>
      </c>
      <c r="I38" s="158">
        <v>39.6961325966851</v>
      </c>
      <c r="J38" s="417">
        <v>0</v>
      </c>
      <c r="K38" s="190">
        <v>74.3008079552517</v>
      </c>
      <c r="L38" s="158">
        <v>25.0699192044748</v>
      </c>
      <c r="M38" s="159">
        <v>0.629272840273462</v>
      </c>
    </row>
    <row r="39" spans="1:13" ht="12.75">
      <c r="A39" s="139" t="s">
        <v>183</v>
      </c>
      <c r="B39" s="190">
        <v>42.586085734364</v>
      </c>
      <c r="C39" s="158">
        <v>57.413914265636</v>
      </c>
      <c r="D39" s="417">
        <v>0</v>
      </c>
      <c r="E39" s="190">
        <v>62.5198798374271</v>
      </c>
      <c r="F39" s="158">
        <v>37.4801201625729</v>
      </c>
      <c r="G39" s="168">
        <v>0</v>
      </c>
      <c r="H39" s="412">
        <v>42.0360110803324</v>
      </c>
      <c r="I39" s="158">
        <v>57.9639889196676</v>
      </c>
      <c r="J39" s="417">
        <v>0</v>
      </c>
      <c r="K39" s="190">
        <v>63.5645302897278</v>
      </c>
      <c r="L39" s="158">
        <v>36.4354697102722</v>
      </c>
      <c r="M39" s="159">
        <v>0</v>
      </c>
    </row>
    <row r="40" spans="1:13" s="44" customFormat="1" ht="12.75">
      <c r="A40" s="337" t="s">
        <v>184</v>
      </c>
      <c r="B40" s="409">
        <v>51</v>
      </c>
      <c r="C40" s="410">
        <v>48.7</v>
      </c>
      <c r="D40" s="418">
        <v>0.4</v>
      </c>
      <c r="E40" s="409">
        <v>73.4</v>
      </c>
      <c r="F40" s="410">
        <v>25.6</v>
      </c>
      <c r="G40" s="414">
        <v>1</v>
      </c>
      <c r="H40" s="413">
        <v>51.2</v>
      </c>
      <c r="I40" s="410">
        <v>48.4</v>
      </c>
      <c r="J40" s="418">
        <v>0.4</v>
      </c>
      <c r="K40" s="409">
        <v>73.8</v>
      </c>
      <c r="L40" s="410">
        <v>25.3</v>
      </c>
      <c r="M40" s="415">
        <v>0.9</v>
      </c>
    </row>
    <row r="41" spans="1:4" ht="12.75">
      <c r="A41" s="38"/>
      <c r="D41" s="35"/>
    </row>
    <row r="42" spans="1:13" ht="12.75">
      <c r="A42" s="49"/>
      <c r="B42" s="557">
        <v>2015</v>
      </c>
      <c r="C42" s="557"/>
      <c r="D42" s="557"/>
      <c r="E42" s="557"/>
      <c r="F42" s="557"/>
      <c r="G42" s="588"/>
      <c r="H42" s="503">
        <v>2016</v>
      </c>
      <c r="I42" s="557"/>
      <c r="J42" s="557"/>
      <c r="K42" s="557"/>
      <c r="L42" s="557"/>
      <c r="M42" s="557"/>
    </row>
    <row r="43" spans="1:13" ht="12.75">
      <c r="A43" s="596" t="s">
        <v>217</v>
      </c>
      <c r="B43" s="585" t="s">
        <v>416</v>
      </c>
      <c r="C43" s="586"/>
      <c r="D43" s="587"/>
      <c r="E43" s="585" t="s">
        <v>415</v>
      </c>
      <c r="F43" s="586"/>
      <c r="G43" s="597"/>
      <c r="H43" s="589" t="s">
        <v>416</v>
      </c>
      <c r="I43" s="586"/>
      <c r="J43" s="587"/>
      <c r="K43" s="585" t="s">
        <v>415</v>
      </c>
      <c r="L43" s="586"/>
      <c r="M43" s="587"/>
    </row>
    <row r="44" spans="1:13" ht="25.5">
      <c r="A44" s="596"/>
      <c r="B44" s="163" t="s">
        <v>225</v>
      </c>
      <c r="C44" s="156" t="s">
        <v>414</v>
      </c>
      <c r="D44" s="157" t="s">
        <v>226</v>
      </c>
      <c r="E44" s="163" t="s">
        <v>225</v>
      </c>
      <c r="F44" s="156" t="s">
        <v>414</v>
      </c>
      <c r="G44" s="164" t="s">
        <v>226</v>
      </c>
      <c r="H44" s="411" t="s">
        <v>225</v>
      </c>
      <c r="I44" s="156" t="s">
        <v>414</v>
      </c>
      <c r="J44" s="157" t="s">
        <v>226</v>
      </c>
      <c r="K44" s="163" t="s">
        <v>225</v>
      </c>
      <c r="L44" s="156" t="s">
        <v>414</v>
      </c>
      <c r="M44" s="157" t="s">
        <v>226</v>
      </c>
    </row>
    <row r="45" spans="1:13" ht="12.75">
      <c r="A45" s="139" t="s">
        <v>176</v>
      </c>
      <c r="B45" s="190">
        <v>48.7</v>
      </c>
      <c r="C45" s="158">
        <v>51.3</v>
      </c>
      <c r="D45" s="159"/>
      <c r="E45" s="190">
        <v>75.3</v>
      </c>
      <c r="F45" s="158">
        <v>24.3</v>
      </c>
      <c r="G45" s="168">
        <v>0.4</v>
      </c>
      <c r="H45" s="412">
        <v>48.7</v>
      </c>
      <c r="I45" s="158">
        <v>51.3</v>
      </c>
      <c r="J45" s="159"/>
      <c r="K45" s="190">
        <v>74.3</v>
      </c>
      <c r="L45" s="158">
        <v>25.3</v>
      </c>
      <c r="M45" s="159">
        <v>0.4</v>
      </c>
    </row>
    <row r="46" spans="1:13" ht="12.75">
      <c r="A46" s="139" t="s">
        <v>177</v>
      </c>
      <c r="B46" s="190">
        <v>30.1409260857061</v>
      </c>
      <c r="C46" s="158">
        <v>69.8590739142939</v>
      </c>
      <c r="D46" s="159">
        <v>0</v>
      </c>
      <c r="E46" s="190">
        <v>75.08255243195</v>
      </c>
      <c r="F46" s="158">
        <v>23.5698348951361</v>
      </c>
      <c r="G46" s="168">
        <v>1.34761267291388</v>
      </c>
      <c r="H46" s="412">
        <v>26.9493844049248</v>
      </c>
      <c r="I46" s="158">
        <v>73.0506155950752</v>
      </c>
      <c r="J46" s="159">
        <v>0</v>
      </c>
      <c r="K46" s="190">
        <v>75.0379294957608</v>
      </c>
      <c r="L46" s="158">
        <v>23.7527889335118</v>
      </c>
      <c r="M46" s="159">
        <v>1.20928157072735</v>
      </c>
    </row>
    <row r="47" spans="1:13" ht="12.75">
      <c r="A47" s="139" t="s">
        <v>178</v>
      </c>
      <c r="B47" s="190">
        <v>56.9482288828338</v>
      </c>
      <c r="C47" s="158">
        <v>41.2352406902816</v>
      </c>
      <c r="D47" s="159">
        <v>1.81653042688465</v>
      </c>
      <c r="E47" s="190">
        <v>75.3036086051353</v>
      </c>
      <c r="F47" s="158">
        <v>23.3171408743928</v>
      </c>
      <c r="G47" s="168">
        <v>1.37925052047189</v>
      </c>
      <c r="H47" s="412">
        <v>56.4771668219944</v>
      </c>
      <c r="I47" s="158">
        <v>41.5657036346692</v>
      </c>
      <c r="J47" s="159">
        <v>1.95712954333644</v>
      </c>
      <c r="K47" s="190">
        <v>75.7077545278706</v>
      </c>
      <c r="L47" s="158">
        <v>22.964656233515</v>
      </c>
      <c r="M47" s="159">
        <v>1.32758923861438</v>
      </c>
    </row>
    <row r="48" spans="1:13" ht="12.75">
      <c r="A48" s="139" t="s">
        <v>179</v>
      </c>
      <c r="B48" s="190">
        <v>54.7690763052209</v>
      </c>
      <c r="C48" s="158">
        <v>43.8755020080321</v>
      </c>
      <c r="D48" s="159">
        <v>1.35542168674699</v>
      </c>
      <c r="E48" s="190">
        <v>73.9836289222374</v>
      </c>
      <c r="F48" s="158">
        <v>24.4338335607094</v>
      </c>
      <c r="G48" s="168">
        <v>1.58253751705321</v>
      </c>
      <c r="H48" s="412">
        <v>54.1427826993226</v>
      </c>
      <c r="I48" s="158">
        <v>44.8150078165711</v>
      </c>
      <c r="J48" s="159">
        <v>1.04220948410631</v>
      </c>
      <c r="K48" s="190">
        <v>73.4237382916259</v>
      </c>
      <c r="L48" s="158">
        <v>24.7308821473508</v>
      </c>
      <c r="M48" s="159">
        <v>1.84537956102335</v>
      </c>
    </row>
    <row r="49" spans="1:13" ht="12.75">
      <c r="A49" s="139" t="s">
        <v>180</v>
      </c>
      <c r="B49" s="190">
        <v>66.6317443687795</v>
      </c>
      <c r="C49" s="158">
        <v>33.3682556312205</v>
      </c>
      <c r="D49" s="159">
        <v>0</v>
      </c>
      <c r="E49" s="190">
        <v>78.3204533745492</v>
      </c>
      <c r="F49" s="158">
        <v>21.3395157135497</v>
      </c>
      <c r="G49" s="168">
        <v>0.340030911901082</v>
      </c>
      <c r="H49" s="412">
        <v>68.3479155944416</v>
      </c>
      <c r="I49" s="158">
        <v>31.6520844055584</v>
      </c>
      <c r="J49" s="159">
        <v>0</v>
      </c>
      <c r="K49" s="190">
        <v>78.6252354048964</v>
      </c>
      <c r="L49" s="158">
        <v>20.9771918811467</v>
      </c>
      <c r="M49" s="159">
        <v>0.397572713956895</v>
      </c>
    </row>
    <row r="50" spans="1:13" ht="12.75">
      <c r="A50" s="139" t="s">
        <v>181</v>
      </c>
      <c r="B50" s="190">
        <v>50.2719238613188</v>
      </c>
      <c r="C50" s="158">
        <v>49.2522093813732</v>
      </c>
      <c r="D50" s="159">
        <v>0.475866757307954</v>
      </c>
      <c r="E50" s="190">
        <v>71.9828356874665</v>
      </c>
      <c r="F50" s="158">
        <v>27.1008403361345</v>
      </c>
      <c r="G50" s="168">
        <v>0.91632397639907</v>
      </c>
      <c r="H50" s="412">
        <v>50.920245398773</v>
      </c>
      <c r="I50" s="158">
        <v>48.7389229720518</v>
      </c>
      <c r="J50" s="159">
        <v>0.340831629175187</v>
      </c>
      <c r="K50" s="190">
        <v>72.4645509790682</v>
      </c>
      <c r="L50" s="158">
        <v>26.7431915372496</v>
      </c>
      <c r="M50" s="159">
        <v>0.792257483682197</v>
      </c>
    </row>
    <row r="51" spans="1:13" ht="12.75">
      <c r="A51" s="139" t="s">
        <v>182</v>
      </c>
      <c r="B51" s="190">
        <v>57.1509327303561</v>
      </c>
      <c r="C51" s="158">
        <v>42.8490672696439</v>
      </c>
      <c r="D51" s="159">
        <v>0</v>
      </c>
      <c r="E51" s="190">
        <v>74.045261669024</v>
      </c>
      <c r="F51" s="158">
        <v>25.4361150400754</v>
      </c>
      <c r="G51" s="168">
        <v>0.518623290900519</v>
      </c>
      <c r="H51" s="412">
        <v>56.0555555555556</v>
      </c>
      <c r="I51" s="158">
        <v>43.9444444444445</v>
      </c>
      <c r="J51" s="159">
        <v>0</v>
      </c>
      <c r="K51" s="190">
        <v>73.6917335027396</v>
      </c>
      <c r="L51" s="158">
        <v>25.744461208608</v>
      </c>
      <c r="M51" s="159">
        <v>0.563805288652426</v>
      </c>
    </row>
    <row r="52" spans="1:13" ht="12.75">
      <c r="A52" s="139" t="s">
        <v>183</v>
      </c>
      <c r="B52" s="190">
        <v>41.3931681178835</v>
      </c>
      <c r="C52" s="158">
        <v>58.6068318821165</v>
      </c>
      <c r="D52" s="159">
        <v>0</v>
      </c>
      <c r="E52" s="190">
        <v>63.8096935138988</v>
      </c>
      <c r="F52" s="158">
        <v>36.1903064861012</v>
      </c>
      <c r="G52" s="168">
        <v>0</v>
      </c>
      <c r="H52" s="412">
        <v>43.4754521963824</v>
      </c>
      <c r="I52" s="158">
        <v>56.5245478036176</v>
      </c>
      <c r="J52" s="159">
        <v>0</v>
      </c>
      <c r="K52" s="190">
        <v>63.2854578096948</v>
      </c>
      <c r="L52" s="158">
        <v>36.7145421903052</v>
      </c>
      <c r="M52" s="159">
        <v>0</v>
      </c>
    </row>
    <row r="53" spans="1:13" ht="12.75">
      <c r="A53" s="337" t="s">
        <v>184</v>
      </c>
      <c r="B53" s="419">
        <v>49.5</v>
      </c>
      <c r="C53" s="420">
        <v>50.1</v>
      </c>
      <c r="D53" s="421">
        <v>0.3</v>
      </c>
      <c r="E53" s="419">
        <v>47.1</v>
      </c>
      <c r="F53" s="420">
        <v>25.1</v>
      </c>
      <c r="G53" s="422">
        <v>0.8</v>
      </c>
      <c r="H53" s="423">
        <v>48.8</v>
      </c>
      <c r="I53" s="420">
        <v>50.9</v>
      </c>
      <c r="J53" s="421">
        <v>0.3</v>
      </c>
      <c r="K53" s="419">
        <v>73.9</v>
      </c>
      <c r="L53" s="420">
        <v>25.2</v>
      </c>
      <c r="M53" s="421">
        <v>0.8</v>
      </c>
    </row>
    <row r="54" spans="1:13" ht="12.75">
      <c r="A54" s="345" t="s">
        <v>422</v>
      </c>
      <c r="B54" s="344"/>
      <c r="C54" s="344"/>
      <c r="D54" s="344"/>
      <c r="E54" s="344"/>
      <c r="F54" s="344"/>
      <c r="G54" s="344"/>
      <c r="H54" s="344"/>
      <c r="I54" s="344"/>
      <c r="J54" s="344"/>
      <c r="K54" s="344"/>
      <c r="L54" s="344"/>
      <c r="M54" s="344"/>
    </row>
    <row r="55" ht="12.75">
      <c r="A55" s="333" t="s">
        <v>419</v>
      </c>
    </row>
    <row r="56" ht="12.75">
      <c r="A56" s="17" t="s">
        <v>418</v>
      </c>
    </row>
    <row r="57" ht="12.75">
      <c r="A57" s="17"/>
    </row>
    <row r="58" ht="12.75">
      <c r="A58" s="17"/>
    </row>
    <row r="59" ht="12.75">
      <c r="A59" s="17"/>
    </row>
    <row r="60" ht="12.75">
      <c r="A60" s="17"/>
    </row>
    <row r="61" ht="12.75">
      <c r="A61" s="17"/>
    </row>
    <row r="62" ht="12.75">
      <c r="A62" s="17"/>
    </row>
    <row r="63" ht="12.75">
      <c r="A63" s="17"/>
    </row>
    <row r="64" ht="12.75">
      <c r="A64" s="17"/>
    </row>
    <row r="65" ht="12.75">
      <c r="A65" s="17"/>
    </row>
    <row r="66" ht="12.75">
      <c r="A66" s="17"/>
    </row>
    <row r="67" ht="12.75">
      <c r="A67" s="17"/>
    </row>
    <row r="68" ht="12.75">
      <c r="A68" s="17"/>
    </row>
    <row r="69" ht="12.75">
      <c r="A69" s="17"/>
    </row>
    <row r="70" ht="12.75">
      <c r="A70" s="17"/>
    </row>
    <row r="71" ht="12.75">
      <c r="A71" s="17"/>
    </row>
    <row r="72" ht="12.75">
      <c r="A72" s="17"/>
    </row>
    <row r="73" ht="12.75">
      <c r="A73" s="17"/>
    </row>
    <row r="74" ht="12.75">
      <c r="A74" s="17"/>
    </row>
    <row r="75" ht="12.75">
      <c r="A75" s="17"/>
    </row>
    <row r="76" ht="12.75">
      <c r="A76" s="17"/>
    </row>
    <row r="79" ht="15.75">
      <c r="A79" s="249" t="s">
        <v>480</v>
      </c>
    </row>
    <row r="80" ht="12.75">
      <c r="A80" t="s">
        <v>262</v>
      </c>
    </row>
    <row r="82" spans="1:5" ht="12.75">
      <c r="A82" s="552" t="s">
        <v>217</v>
      </c>
      <c r="B82" s="598" t="s">
        <v>261</v>
      </c>
      <c r="C82" s="599"/>
      <c r="D82" s="599"/>
      <c r="E82" s="600"/>
    </row>
    <row r="83" spans="1:9" ht="25.5">
      <c r="A83" s="554"/>
      <c r="B83" s="163" t="s">
        <v>256</v>
      </c>
      <c r="C83" s="156" t="s">
        <v>257</v>
      </c>
      <c r="D83" s="126" t="s">
        <v>258</v>
      </c>
      <c r="E83" s="157" t="s">
        <v>412</v>
      </c>
      <c r="I83" s="241"/>
    </row>
    <row r="84" spans="1:5" ht="12.75">
      <c r="A84" s="138" t="s">
        <v>176</v>
      </c>
      <c r="B84" s="190">
        <v>15.0946614361249</v>
      </c>
      <c r="C84" s="158">
        <v>13.5029020143394</v>
      </c>
      <c r="D84" s="43">
        <v>15.0515103893836</v>
      </c>
      <c r="E84" s="221">
        <v>14.3</v>
      </c>
    </row>
    <row r="85" spans="1:5" ht="12.75">
      <c r="A85" s="139" t="s">
        <v>177</v>
      </c>
      <c r="B85" s="190">
        <v>10.5177514792899</v>
      </c>
      <c r="C85" s="158">
        <v>10.629745422063401</v>
      </c>
      <c r="D85" s="43">
        <v>9.85894357743097</v>
      </c>
      <c r="E85" s="221">
        <v>10.4</v>
      </c>
    </row>
    <row r="86" spans="1:5" ht="12.75">
      <c r="A86" s="139" t="s">
        <v>178</v>
      </c>
      <c r="B86" s="190">
        <v>17.0304114490161</v>
      </c>
      <c r="C86" s="158">
        <v>14.756446991404</v>
      </c>
      <c r="D86" s="43">
        <v>15.4186646993729</v>
      </c>
      <c r="E86" s="221">
        <v>15.3</v>
      </c>
    </row>
    <row r="87" spans="1:5" ht="12.75">
      <c r="A87" s="139" t="s">
        <v>179</v>
      </c>
      <c r="B87" s="190">
        <v>21.0685483870968</v>
      </c>
      <c r="C87" s="158">
        <v>17.6139272913466</v>
      </c>
      <c r="D87" s="43">
        <v>18.9233278955954</v>
      </c>
      <c r="E87" s="221">
        <v>17.7</v>
      </c>
    </row>
    <row r="88" spans="1:5" ht="12.75">
      <c r="A88" s="139" t="s">
        <v>180</v>
      </c>
      <c r="B88" s="190">
        <v>13.248502994012</v>
      </c>
      <c r="C88" s="158">
        <v>11.9245283018868</v>
      </c>
      <c r="D88" s="43">
        <v>11.9085173501577</v>
      </c>
      <c r="E88" s="221">
        <v>11.7</v>
      </c>
    </row>
    <row r="89" spans="1:5" ht="12.75">
      <c r="A89" s="139" t="s">
        <v>181</v>
      </c>
      <c r="B89" s="190">
        <v>15.8850226928896</v>
      </c>
      <c r="C89" s="158">
        <v>14.1765704584041</v>
      </c>
      <c r="D89" s="43">
        <v>15.8640226628895</v>
      </c>
      <c r="E89" s="221">
        <v>16.5</v>
      </c>
    </row>
    <row r="90" spans="1:5" ht="12.75">
      <c r="A90" s="139" t="s">
        <v>182</v>
      </c>
      <c r="B90" s="190">
        <v>7.90460878885316</v>
      </c>
      <c r="C90" s="158">
        <v>11.2612612612613</v>
      </c>
      <c r="D90" s="43">
        <v>10.0472193074502</v>
      </c>
      <c r="E90" s="221">
        <v>11.2</v>
      </c>
    </row>
    <row r="91" spans="1:5" ht="12.75">
      <c r="A91" s="139" t="s">
        <v>183</v>
      </c>
      <c r="B91" s="190">
        <v>13.0898876404494</v>
      </c>
      <c r="C91" s="158">
        <v>10.4214123006834</v>
      </c>
      <c r="D91" s="43">
        <v>10.7701564380265</v>
      </c>
      <c r="E91" s="221">
        <v>13.2</v>
      </c>
    </row>
    <row r="92" spans="1:5" ht="12.75">
      <c r="A92" s="140" t="s">
        <v>184</v>
      </c>
      <c r="B92" s="191">
        <v>13.689551292215</v>
      </c>
      <c r="C92" s="193">
        <v>12.8066263141128</v>
      </c>
      <c r="D92" s="330">
        <v>13.2193862544528</v>
      </c>
      <c r="E92" s="222">
        <v>14</v>
      </c>
    </row>
    <row r="93" spans="1:5" ht="12.75">
      <c r="A93" s="141" t="s">
        <v>260</v>
      </c>
      <c r="B93" s="194">
        <v>11.8</v>
      </c>
      <c r="C93" s="160">
        <v>11.7</v>
      </c>
      <c r="D93" s="119">
        <v>11.5</v>
      </c>
      <c r="E93" s="438">
        <v>11.8</v>
      </c>
    </row>
    <row r="94" ht="12.75">
      <c r="A94" t="s">
        <v>259</v>
      </c>
    </row>
    <row r="95" ht="12.75">
      <c r="A95" s="17" t="s">
        <v>417</v>
      </c>
    </row>
  </sheetData>
  <sheetProtection selectLockedCells="1" selectUnlockedCells="1"/>
  <mergeCells count="19">
    <mergeCell ref="A1:C1"/>
    <mergeCell ref="B10:E10"/>
    <mergeCell ref="A10:A11"/>
    <mergeCell ref="A82:A83"/>
    <mergeCell ref="B43:D43"/>
    <mergeCell ref="A43:A44"/>
    <mergeCell ref="A30:A31"/>
    <mergeCell ref="E43:G43"/>
    <mergeCell ref="B82:E82"/>
    <mergeCell ref="B29:G29"/>
    <mergeCell ref="B42:G42"/>
    <mergeCell ref="H42:M42"/>
    <mergeCell ref="B30:D30"/>
    <mergeCell ref="E30:G30"/>
    <mergeCell ref="H29:M29"/>
    <mergeCell ref="H30:J30"/>
    <mergeCell ref="K30:M30"/>
    <mergeCell ref="K43:M43"/>
    <mergeCell ref="H43:J43"/>
  </mergeCells>
  <hyperlinks>
    <hyperlink ref="IV65426" location="Sommaire!A1" display="Retour au sommaire"/>
    <hyperlink ref="A65447" location="Sommaire!A1" display="Retour au sommaire"/>
    <hyperlink ref="E1" location="'Liste indicateurs'!A1" display="Sommaire"/>
    <hyperlink ref="E2" location="'Documentation Famille'!A1" display="Indicateurs"/>
  </hyperlinks>
  <printOptions/>
  <pageMargins left="0.7875" right="0.7875" top="1.025" bottom="1.025" header="0.7875" footer="0.7875"/>
  <pageSetup fitToHeight="1" fitToWidth="1" horizontalDpi="300" verticalDpi="300" orientation="portrait" paperSize="9" scale="46" r:id="rId2"/>
  <headerFooter alignWithMargins="0">
    <oddHeader>&amp;C&amp;A</oddHeader>
    <oddFooter>&amp;CPage &amp;P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K24"/>
  <sheetViews>
    <sheetView zoomScale="80" zoomScaleNormal="80" workbookViewId="0" topLeftCell="A1">
      <selection activeCell="A1" sqref="A1:J46"/>
    </sheetView>
  </sheetViews>
  <sheetFormatPr defaultColWidth="11.421875" defaultRowHeight="12.75"/>
  <cols>
    <col min="1" max="1" width="25.7109375" style="0" customWidth="1"/>
    <col min="2" max="3" width="20.28125" style="0" customWidth="1"/>
    <col min="4" max="4" width="22.421875" style="0" customWidth="1"/>
    <col min="5" max="7" width="20.28125" style="0" customWidth="1"/>
    <col min="9" max="9" width="17.57421875" style="0" customWidth="1"/>
    <col min="10" max="10" width="21.421875" style="0" customWidth="1"/>
  </cols>
  <sheetData>
    <row r="1" spans="1:5" ht="18">
      <c r="A1" s="607" t="s">
        <v>173</v>
      </c>
      <c r="B1" s="608"/>
      <c r="C1" s="609"/>
      <c r="E1" s="469" t="s">
        <v>166</v>
      </c>
    </row>
    <row r="2" ht="12.75">
      <c r="E2" s="484" t="s">
        <v>306</v>
      </c>
    </row>
    <row r="3" spans="1:5" ht="12.75">
      <c r="A3" t="s">
        <v>481</v>
      </c>
      <c r="D3" s="442"/>
      <c r="E3" s="442"/>
    </row>
    <row r="5" ht="15.75">
      <c r="A5" s="249" t="s">
        <v>482</v>
      </c>
    </row>
    <row r="7" spans="1:10" ht="12.75">
      <c r="A7" s="552" t="s">
        <v>217</v>
      </c>
      <c r="B7" s="604" t="s">
        <v>263</v>
      </c>
      <c r="C7" s="605"/>
      <c r="D7" s="605"/>
      <c r="E7" s="605"/>
      <c r="F7" s="605"/>
      <c r="G7" s="605"/>
      <c r="H7" s="605"/>
      <c r="I7" s="605"/>
      <c r="J7" s="606"/>
    </row>
    <row r="8" spans="1:10" ht="12.75">
      <c r="A8" s="553"/>
      <c r="B8" s="610">
        <v>2013</v>
      </c>
      <c r="C8" s="611"/>
      <c r="D8" s="612"/>
      <c r="E8" s="601">
        <v>2014</v>
      </c>
      <c r="F8" s="602"/>
      <c r="G8" s="603"/>
      <c r="H8" s="601">
        <v>2015</v>
      </c>
      <c r="I8" s="602"/>
      <c r="J8" s="603"/>
    </row>
    <row r="9" spans="1:10" ht="38.25">
      <c r="A9" s="554"/>
      <c r="B9" s="163" t="s">
        <v>114</v>
      </c>
      <c r="C9" s="156" t="s">
        <v>115</v>
      </c>
      <c r="D9" s="164" t="s">
        <v>116</v>
      </c>
      <c r="E9" s="165" t="s">
        <v>114</v>
      </c>
      <c r="F9" s="166" t="s">
        <v>115</v>
      </c>
      <c r="G9" s="167" t="s">
        <v>116</v>
      </c>
      <c r="H9" s="165" t="s">
        <v>114</v>
      </c>
      <c r="I9" s="166" t="s">
        <v>115</v>
      </c>
      <c r="J9" s="167" t="s">
        <v>116</v>
      </c>
    </row>
    <row r="10" spans="1:11" s="44" customFormat="1" ht="12.75">
      <c r="A10" s="161" t="s">
        <v>176</v>
      </c>
      <c r="B10" s="425">
        <v>2127</v>
      </c>
      <c r="C10" s="426">
        <v>1832</v>
      </c>
      <c r="D10" s="427">
        <v>86.1</v>
      </c>
      <c r="E10" s="428">
        <v>2080</v>
      </c>
      <c r="F10" s="429">
        <v>1877</v>
      </c>
      <c r="G10" s="430">
        <v>90.2</v>
      </c>
      <c r="H10" s="428">
        <v>1975</v>
      </c>
      <c r="I10" s="429">
        <v>1812</v>
      </c>
      <c r="J10" s="430">
        <v>91.7</v>
      </c>
      <c r="K10" s="424"/>
    </row>
    <row r="11" spans="1:11" ht="12.75">
      <c r="A11" s="162" t="s">
        <v>177</v>
      </c>
      <c r="B11" s="425">
        <v>1781</v>
      </c>
      <c r="C11" s="426">
        <v>1423</v>
      </c>
      <c r="D11" s="427">
        <v>79.9</v>
      </c>
      <c r="E11" s="431">
        <v>1940</v>
      </c>
      <c r="F11" s="426">
        <v>1714</v>
      </c>
      <c r="G11" s="432">
        <v>88.4</v>
      </c>
      <c r="H11" s="431">
        <v>1739</v>
      </c>
      <c r="I11" s="426">
        <v>1767</v>
      </c>
      <c r="J11" s="432">
        <v>100</v>
      </c>
      <c r="K11" s="424"/>
    </row>
    <row r="12" spans="1:11" ht="12.75">
      <c r="A12" s="162" t="s">
        <v>178</v>
      </c>
      <c r="B12" s="425">
        <v>937</v>
      </c>
      <c r="C12" s="426">
        <v>884</v>
      </c>
      <c r="D12" s="427">
        <v>94.3</v>
      </c>
      <c r="E12" s="431">
        <v>990</v>
      </c>
      <c r="F12" s="426">
        <v>804</v>
      </c>
      <c r="G12" s="432">
        <v>81.2</v>
      </c>
      <c r="H12" s="431">
        <v>892</v>
      </c>
      <c r="I12" s="426">
        <v>921</v>
      </c>
      <c r="J12" s="432">
        <v>100</v>
      </c>
      <c r="K12" s="424"/>
    </row>
    <row r="13" spans="1:11" ht="12.75">
      <c r="A13" s="162" t="s">
        <v>179</v>
      </c>
      <c r="B13" s="425">
        <v>1022</v>
      </c>
      <c r="C13" s="426">
        <v>926</v>
      </c>
      <c r="D13" s="427">
        <v>90.6</v>
      </c>
      <c r="E13" s="431">
        <v>1185</v>
      </c>
      <c r="F13" s="426">
        <v>1073</v>
      </c>
      <c r="G13" s="432">
        <v>90.5</v>
      </c>
      <c r="H13" s="431">
        <v>1146</v>
      </c>
      <c r="I13" s="426">
        <v>1048</v>
      </c>
      <c r="J13" s="432">
        <v>91.4</v>
      </c>
      <c r="K13" s="424"/>
    </row>
    <row r="14" spans="1:11" ht="12.75">
      <c r="A14" s="162" t="s">
        <v>180</v>
      </c>
      <c r="B14" s="425">
        <v>848</v>
      </c>
      <c r="C14" s="426">
        <v>777</v>
      </c>
      <c r="D14" s="427">
        <v>91.6</v>
      </c>
      <c r="E14" s="431">
        <v>858</v>
      </c>
      <c r="F14" s="426">
        <v>720</v>
      </c>
      <c r="G14" s="432">
        <v>83.9</v>
      </c>
      <c r="H14" s="431">
        <v>774</v>
      </c>
      <c r="I14" s="426">
        <v>766</v>
      </c>
      <c r="J14" s="432">
        <v>99</v>
      </c>
      <c r="K14" s="424"/>
    </row>
    <row r="15" spans="1:11" ht="12.75">
      <c r="A15" s="162" t="s">
        <v>181</v>
      </c>
      <c r="B15" s="425">
        <v>2390</v>
      </c>
      <c r="C15" s="426">
        <v>2128</v>
      </c>
      <c r="D15" s="427">
        <v>89</v>
      </c>
      <c r="E15" s="431">
        <v>2477</v>
      </c>
      <c r="F15" s="426">
        <v>2246</v>
      </c>
      <c r="G15" s="432">
        <v>90.7</v>
      </c>
      <c r="H15" s="431">
        <v>2215</v>
      </c>
      <c r="I15" s="426">
        <v>2205</v>
      </c>
      <c r="J15" s="432">
        <v>99.5</v>
      </c>
      <c r="K15" s="424"/>
    </row>
    <row r="16" spans="1:11" ht="12.75">
      <c r="A16" s="162" t="s">
        <v>182</v>
      </c>
      <c r="B16" s="425">
        <v>1566</v>
      </c>
      <c r="C16" s="426">
        <v>1412</v>
      </c>
      <c r="D16" s="427">
        <v>90.2</v>
      </c>
      <c r="E16" s="431">
        <v>1624</v>
      </c>
      <c r="F16" s="426">
        <v>1433</v>
      </c>
      <c r="G16" s="432">
        <v>88.2</v>
      </c>
      <c r="H16" s="431">
        <v>1542</v>
      </c>
      <c r="I16" s="426">
        <v>1376</v>
      </c>
      <c r="J16" s="432">
        <v>89.2</v>
      </c>
      <c r="K16" s="424"/>
    </row>
    <row r="17" spans="1:11" ht="12.75">
      <c r="A17" s="162" t="s">
        <v>183</v>
      </c>
      <c r="B17" s="425">
        <v>625</v>
      </c>
      <c r="C17" s="426">
        <v>588</v>
      </c>
      <c r="D17" s="427">
        <v>94.1</v>
      </c>
      <c r="E17" s="431">
        <v>683</v>
      </c>
      <c r="F17" s="426">
        <v>588</v>
      </c>
      <c r="G17" s="432">
        <v>86.1</v>
      </c>
      <c r="H17" s="431">
        <v>629</v>
      </c>
      <c r="I17" s="426">
        <v>585</v>
      </c>
      <c r="J17" s="432">
        <v>93</v>
      </c>
      <c r="K17" s="424"/>
    </row>
    <row r="18" spans="1:11" ht="12.75">
      <c r="A18" s="162" t="s">
        <v>184</v>
      </c>
      <c r="B18" s="425">
        <v>11296</v>
      </c>
      <c r="C18" s="426">
        <v>9970</v>
      </c>
      <c r="D18" s="427">
        <v>88.3</v>
      </c>
      <c r="E18" s="431">
        <v>11837</v>
      </c>
      <c r="F18" s="426">
        <v>10455</v>
      </c>
      <c r="G18" s="432">
        <v>88.3</v>
      </c>
      <c r="H18" s="431">
        <v>10912</v>
      </c>
      <c r="I18" s="426">
        <v>10480</v>
      </c>
      <c r="J18" s="432">
        <v>96</v>
      </c>
      <c r="K18" s="424"/>
    </row>
    <row r="19" spans="1:11" ht="12.75">
      <c r="A19" s="141" t="s">
        <v>185</v>
      </c>
      <c r="B19" s="433">
        <v>223012</v>
      </c>
      <c r="C19" s="434">
        <v>195258</v>
      </c>
      <c r="D19" s="435">
        <v>87.6</v>
      </c>
      <c r="E19" s="436">
        <v>230964</v>
      </c>
      <c r="F19" s="434">
        <v>205816</v>
      </c>
      <c r="G19" s="437">
        <v>89.1</v>
      </c>
      <c r="H19" s="436">
        <v>217340</v>
      </c>
      <c r="I19" s="434">
        <v>197859</v>
      </c>
      <c r="J19" s="437">
        <v>91</v>
      </c>
      <c r="K19" s="424"/>
    </row>
    <row r="20" ht="12.75">
      <c r="A20" s="17" t="s">
        <v>229</v>
      </c>
    </row>
    <row r="21" spans="1:3" ht="12.75">
      <c r="A21" s="38"/>
      <c r="B21" s="35"/>
      <c r="C21" s="35"/>
    </row>
    <row r="22" spans="1:3" ht="12.75">
      <c r="A22" s="35"/>
      <c r="B22" s="35"/>
      <c r="C22" s="35"/>
    </row>
    <row r="24" ht="12.75">
      <c r="B24" s="241" t="s">
        <v>22</v>
      </c>
    </row>
  </sheetData>
  <sheetProtection selectLockedCells="1" selectUnlockedCells="1"/>
  <mergeCells count="6">
    <mergeCell ref="A7:A9"/>
    <mergeCell ref="H8:J8"/>
    <mergeCell ref="B7:J7"/>
    <mergeCell ref="A1:C1"/>
    <mergeCell ref="B8:D8"/>
    <mergeCell ref="E8:G8"/>
  </mergeCells>
  <hyperlinks>
    <hyperlink ref="E1" location="'Liste indicateurs'!A1" display="Sommaire"/>
    <hyperlink ref="E2" location="'Documentation Surendettement'!A1" display="Indicateurs"/>
  </hyperlinks>
  <printOptions/>
  <pageMargins left="0.7875" right="0.7875" top="1.025" bottom="1.025" header="0.7875" footer="0.7875"/>
  <pageSetup fitToHeight="1" fitToWidth="1" horizontalDpi="300" verticalDpi="300" orientation="landscape" paperSize="9" scale="65" r:id="rId2"/>
  <headerFooter alignWithMargins="0">
    <oddHeader>&amp;C&amp;A</oddHeader>
    <oddFooter>&amp;CPage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K157"/>
  <sheetViews>
    <sheetView workbookViewId="0" topLeftCell="A34">
      <selection activeCell="F64" sqref="F64"/>
    </sheetView>
  </sheetViews>
  <sheetFormatPr defaultColWidth="11.421875" defaultRowHeight="12.75"/>
  <cols>
    <col min="1" max="1" width="23.140625" style="0" customWidth="1"/>
    <col min="5" max="6" width="12.00390625" style="0" customWidth="1"/>
    <col min="11" max="11" width="53.7109375" style="0" customWidth="1"/>
  </cols>
  <sheetData>
    <row r="1" spans="1:8" ht="18">
      <c r="A1" s="615" t="s">
        <v>168</v>
      </c>
      <c r="B1" s="615"/>
      <c r="C1" s="615"/>
      <c r="D1" s="615"/>
      <c r="E1" s="615"/>
      <c r="F1" s="78"/>
      <c r="G1" s="446" t="s">
        <v>166</v>
      </c>
      <c r="H1" s="442"/>
    </row>
    <row r="2" spans="6:8" ht="12.75">
      <c r="F2" s="442"/>
      <c r="G2" s="461" t="s">
        <v>308</v>
      </c>
      <c r="H2" s="442"/>
    </row>
    <row r="3" spans="1:8" ht="12.75">
      <c r="A3" t="s">
        <v>140</v>
      </c>
      <c r="F3" s="442"/>
      <c r="G3" s="442"/>
      <c r="H3" s="442"/>
    </row>
    <row r="4" ht="12.75">
      <c r="A4" t="s">
        <v>141</v>
      </c>
    </row>
    <row r="5" ht="12.75">
      <c r="A5" t="s">
        <v>142</v>
      </c>
    </row>
    <row r="6" ht="12.75">
      <c r="A6" t="s">
        <v>143</v>
      </c>
    </row>
    <row r="7" ht="12.75">
      <c r="A7" t="s">
        <v>144</v>
      </c>
    </row>
    <row r="10" ht="15.75">
      <c r="A10" s="81" t="s">
        <v>169</v>
      </c>
    </row>
    <row r="11" ht="12.75">
      <c r="K11" s="67"/>
    </row>
    <row r="12" spans="1:11" ht="12.75">
      <c r="A12" s="86" t="s">
        <v>268</v>
      </c>
      <c r="B12" s="614" t="s">
        <v>269</v>
      </c>
      <c r="C12" s="614"/>
      <c r="D12" s="614"/>
      <c r="E12" s="614"/>
      <c r="F12" s="614"/>
      <c r="G12" s="614"/>
      <c r="H12" s="614"/>
      <c r="I12" s="614"/>
      <c r="J12" s="614"/>
      <c r="K12" s="614"/>
    </row>
    <row r="13" spans="1:11" ht="12.75">
      <c r="A13" s="56"/>
      <c r="B13" s="616" t="s">
        <v>127</v>
      </c>
      <c r="C13" s="617"/>
      <c r="D13" s="617"/>
      <c r="E13" s="617"/>
      <c r="F13" s="617"/>
      <c r="G13" s="617"/>
      <c r="H13" s="617"/>
      <c r="I13" s="617"/>
      <c r="J13" s="617"/>
      <c r="K13" s="617"/>
    </row>
    <row r="14" spans="1:11" ht="12.75">
      <c r="A14" s="56"/>
      <c r="B14" s="614" t="s">
        <v>270</v>
      </c>
      <c r="C14" s="614"/>
      <c r="D14" s="614"/>
      <c r="E14" s="614"/>
      <c r="F14" s="614"/>
      <c r="G14" s="614"/>
      <c r="H14" s="614"/>
      <c r="I14" s="614"/>
      <c r="J14" s="614"/>
      <c r="K14" s="614"/>
    </row>
    <row r="15" spans="1:11" ht="12.75">
      <c r="A15" s="56"/>
      <c r="B15" s="8"/>
      <c r="C15" s="8"/>
      <c r="D15" s="8"/>
      <c r="E15" s="8"/>
      <c r="F15" s="8"/>
      <c r="G15" s="8"/>
      <c r="H15" s="8"/>
      <c r="I15" s="8"/>
      <c r="J15" s="8"/>
      <c r="K15" s="8"/>
    </row>
    <row r="16" spans="1:11" ht="12.75">
      <c r="A16" s="86" t="s">
        <v>271</v>
      </c>
      <c r="B16" s="613" t="s">
        <v>464</v>
      </c>
      <c r="C16" s="614"/>
      <c r="D16" s="614"/>
      <c r="E16" s="614"/>
      <c r="F16" s="614"/>
      <c r="G16" s="614"/>
      <c r="H16" s="614"/>
      <c r="I16" s="614"/>
      <c r="J16" s="614"/>
      <c r="K16" s="614"/>
    </row>
    <row r="17" spans="1:11" ht="12.75">
      <c r="A17" s="56"/>
      <c r="B17" s="614" t="s">
        <v>272</v>
      </c>
      <c r="C17" s="614"/>
      <c r="D17" s="614"/>
      <c r="E17" s="614"/>
      <c r="F17" s="614"/>
      <c r="G17" s="614"/>
      <c r="H17" s="614"/>
      <c r="I17" s="614"/>
      <c r="J17" s="614"/>
      <c r="K17" s="614"/>
    </row>
    <row r="18" spans="1:11" ht="48" customHeight="1">
      <c r="A18" s="56"/>
      <c r="B18" s="614" t="s">
        <v>71</v>
      </c>
      <c r="C18" s="614"/>
      <c r="D18" s="614"/>
      <c r="E18" s="614"/>
      <c r="F18" s="614"/>
      <c r="G18" s="614"/>
      <c r="H18" s="614"/>
      <c r="I18" s="614"/>
      <c r="J18" s="614"/>
      <c r="K18" s="614"/>
    </row>
    <row r="19" spans="1:11" ht="12.75">
      <c r="A19" s="56"/>
      <c r="B19" s="8"/>
      <c r="C19" s="8"/>
      <c r="D19" s="8"/>
      <c r="E19" s="8"/>
      <c r="F19" s="8"/>
      <c r="G19" s="8"/>
      <c r="H19" s="8"/>
      <c r="I19" s="8"/>
      <c r="J19" s="8"/>
      <c r="K19" s="8"/>
    </row>
    <row r="20" spans="1:11" ht="12.75">
      <c r="A20" s="86" t="s">
        <v>274</v>
      </c>
      <c r="B20" s="614" t="s">
        <v>275</v>
      </c>
      <c r="C20" s="614"/>
      <c r="D20" s="614"/>
      <c r="E20" s="614"/>
      <c r="F20" s="614"/>
      <c r="G20" s="614"/>
      <c r="H20" s="614"/>
      <c r="I20" s="614"/>
      <c r="J20" s="614"/>
      <c r="K20" s="614"/>
    </row>
    <row r="21" ht="12.75">
      <c r="A21" s="56"/>
    </row>
    <row r="22" spans="1:2" ht="12.75">
      <c r="A22" s="86" t="s">
        <v>276</v>
      </c>
      <c r="B22" s="446" t="s">
        <v>277</v>
      </c>
    </row>
    <row r="23" spans="1:2" ht="12.75">
      <c r="A23" s="56"/>
      <c r="B23" s="78" t="s">
        <v>278</v>
      </c>
    </row>
    <row r="24" spans="1:2" ht="12.75">
      <c r="A24" s="56"/>
      <c r="B24" s="439" t="s">
        <v>279</v>
      </c>
    </row>
    <row r="25" spans="1:2" ht="12.75">
      <c r="A25" s="56"/>
      <c r="B25" s="439" t="s">
        <v>280</v>
      </c>
    </row>
    <row r="26" ht="12.75">
      <c r="B26" s="442"/>
    </row>
    <row r="28" ht="15.75">
      <c r="A28" s="81" t="s">
        <v>230</v>
      </c>
    </row>
    <row r="29" ht="12.75">
      <c r="K29" s="67"/>
    </row>
    <row r="30" spans="1:11" ht="12.75">
      <c r="A30" s="21" t="s">
        <v>268</v>
      </c>
      <c r="B30" s="618" t="s">
        <v>53</v>
      </c>
      <c r="C30" s="614"/>
      <c r="D30" s="614"/>
      <c r="E30" s="614"/>
      <c r="F30" s="614"/>
      <c r="G30" s="614"/>
      <c r="H30" s="614"/>
      <c r="I30" s="614"/>
      <c r="J30" s="614"/>
      <c r="K30" s="614"/>
    </row>
    <row r="31" spans="2:11" ht="12.75">
      <c r="B31" s="619" t="s">
        <v>54</v>
      </c>
      <c r="C31" s="620"/>
      <c r="D31" s="620"/>
      <c r="E31" s="620"/>
      <c r="F31" s="620"/>
      <c r="G31" s="620"/>
      <c r="H31" s="620"/>
      <c r="I31" s="620"/>
      <c r="J31" s="620"/>
      <c r="K31" s="620"/>
    </row>
    <row r="32" spans="2:11" ht="12.75">
      <c r="B32" s="507"/>
      <c r="C32" s="508"/>
      <c r="D32" s="508"/>
      <c r="E32" s="508"/>
      <c r="F32" s="508"/>
      <c r="G32" s="508"/>
      <c r="H32" s="508"/>
      <c r="I32" s="508"/>
      <c r="J32" s="508"/>
      <c r="K32" s="508"/>
    </row>
    <row r="33" spans="1:11" ht="12.75">
      <c r="A33" s="21" t="s">
        <v>271</v>
      </c>
      <c r="B33" s="509" t="s">
        <v>55</v>
      </c>
      <c r="C33" s="510"/>
      <c r="D33" s="510"/>
      <c r="E33" s="510"/>
      <c r="F33" s="510"/>
      <c r="G33" s="510"/>
      <c r="H33" s="510"/>
      <c r="I33" s="510"/>
      <c r="J33" s="510"/>
      <c r="K33" s="510"/>
    </row>
    <row r="34" spans="2:11" ht="12.75">
      <c r="B34" s="495" t="s">
        <v>281</v>
      </c>
      <c r="C34" s="35"/>
      <c r="D34" s="35"/>
      <c r="E34" s="35"/>
      <c r="F34" s="35"/>
      <c r="G34" s="35"/>
      <c r="H34" s="35"/>
      <c r="I34" s="35"/>
      <c r="J34" s="35"/>
      <c r="K34" s="35"/>
    </row>
    <row r="35" spans="2:11" ht="12.75">
      <c r="B35" s="507"/>
      <c r="C35" s="508"/>
      <c r="D35" s="508"/>
      <c r="E35" s="508"/>
      <c r="F35" s="508"/>
      <c r="G35" s="508"/>
      <c r="H35" s="508"/>
      <c r="I35" s="508"/>
      <c r="J35" s="508"/>
      <c r="K35" s="508"/>
    </row>
    <row r="36" spans="1:11" ht="12.75">
      <c r="A36" s="21" t="s">
        <v>282</v>
      </c>
      <c r="B36" s="495" t="s">
        <v>283</v>
      </c>
      <c r="C36" s="35"/>
      <c r="D36" s="35"/>
      <c r="E36" s="35"/>
      <c r="F36" s="35"/>
      <c r="G36" s="35"/>
      <c r="H36" s="35"/>
      <c r="I36" s="35"/>
      <c r="J36" s="35"/>
      <c r="K36" s="35"/>
    </row>
    <row r="37" spans="2:11" ht="12.75">
      <c r="B37" s="495"/>
      <c r="C37" s="35"/>
      <c r="D37" s="35"/>
      <c r="E37" s="35"/>
      <c r="F37" s="35"/>
      <c r="G37" s="35"/>
      <c r="H37" s="35"/>
      <c r="I37" s="35"/>
      <c r="J37" s="35"/>
      <c r="K37" s="35"/>
    </row>
    <row r="38" spans="1:11" ht="12.75">
      <c r="A38" s="21" t="s">
        <v>284</v>
      </c>
      <c r="B38" s="511" t="s">
        <v>72</v>
      </c>
      <c r="C38" s="35"/>
      <c r="D38" s="35"/>
      <c r="E38" s="35"/>
      <c r="F38" s="35"/>
      <c r="G38" s="35"/>
      <c r="H38" s="35"/>
      <c r="I38" s="35"/>
      <c r="J38" s="35"/>
      <c r="K38" s="35"/>
    </row>
    <row r="39" spans="2:11" ht="12.75">
      <c r="B39" s="152"/>
      <c r="C39" s="35" t="s">
        <v>285</v>
      </c>
      <c r="D39" s="35"/>
      <c r="E39" s="35"/>
      <c r="F39" s="35"/>
      <c r="G39" s="35"/>
      <c r="H39" s="35"/>
      <c r="I39" s="35"/>
      <c r="J39" s="35"/>
      <c r="K39" s="35"/>
    </row>
    <row r="40" spans="2:11" ht="12.75">
      <c r="B40" s="152"/>
      <c r="C40" s="35" t="s">
        <v>286</v>
      </c>
      <c r="D40" s="35"/>
      <c r="E40" s="35"/>
      <c r="F40" s="35"/>
      <c r="G40" s="35"/>
      <c r="H40" s="35"/>
      <c r="I40" s="35"/>
      <c r="J40" s="35"/>
      <c r="K40" s="35"/>
    </row>
    <row r="41" spans="2:11" ht="12.75">
      <c r="B41" s="152"/>
      <c r="C41" s="35"/>
      <c r="D41" s="35"/>
      <c r="E41" s="35"/>
      <c r="F41" s="35"/>
      <c r="G41" s="35"/>
      <c r="H41" s="35"/>
      <c r="I41" s="35"/>
      <c r="J41" s="35"/>
      <c r="K41" s="35"/>
    </row>
    <row r="42" spans="2:11" ht="12.75">
      <c r="B42" s="511" t="s">
        <v>73</v>
      </c>
      <c r="C42" s="35"/>
      <c r="D42" s="35"/>
      <c r="E42" s="35"/>
      <c r="F42" s="35"/>
      <c r="G42" s="35"/>
      <c r="H42" s="35"/>
      <c r="I42" s="35"/>
      <c r="J42" s="35"/>
      <c r="K42" s="35"/>
    </row>
    <row r="43" spans="2:11" ht="12.75">
      <c r="B43" s="152"/>
      <c r="C43" s="35" t="s">
        <v>287</v>
      </c>
      <c r="D43" s="35"/>
      <c r="E43" s="35"/>
      <c r="F43" s="35"/>
      <c r="G43" s="35"/>
      <c r="H43" s="35"/>
      <c r="I43" s="35"/>
      <c r="J43" s="35"/>
      <c r="K43" s="35"/>
    </row>
    <row r="44" spans="2:11" ht="12.75">
      <c r="B44" s="152"/>
      <c r="C44" s="35" t="s">
        <v>288</v>
      </c>
      <c r="D44" s="35"/>
      <c r="E44" s="35"/>
      <c r="F44" s="35"/>
      <c r="G44" s="35"/>
      <c r="H44" s="35"/>
      <c r="I44" s="35"/>
      <c r="J44" s="35"/>
      <c r="K44" s="35"/>
    </row>
    <row r="45" spans="2:11" ht="12.75">
      <c r="B45" s="152"/>
      <c r="C45" s="35"/>
      <c r="D45" s="35"/>
      <c r="E45" s="35"/>
      <c r="F45" s="35"/>
      <c r="G45" s="35"/>
      <c r="H45" s="35"/>
      <c r="I45" s="35"/>
      <c r="J45" s="35"/>
      <c r="K45" s="35"/>
    </row>
    <row r="46" spans="2:11" ht="12.75">
      <c r="B46" s="511" t="s">
        <v>289</v>
      </c>
      <c r="C46" s="35"/>
      <c r="D46" s="35"/>
      <c r="E46" s="35"/>
      <c r="F46" s="35"/>
      <c r="G46" s="35"/>
      <c r="H46" s="35"/>
      <c r="I46" s="35"/>
      <c r="J46" s="35"/>
      <c r="K46" s="35"/>
    </row>
    <row r="47" spans="2:11" ht="12.75">
      <c r="B47" s="495"/>
      <c r="C47" s="35" t="s">
        <v>290</v>
      </c>
      <c r="D47" s="35"/>
      <c r="E47" s="35"/>
      <c r="F47" s="35"/>
      <c r="G47" s="35"/>
      <c r="H47" s="35"/>
      <c r="I47" s="35"/>
      <c r="J47" s="35"/>
      <c r="K47" s="35"/>
    </row>
    <row r="48" spans="2:11" ht="12.75">
      <c r="B48" s="495"/>
      <c r="C48" s="35"/>
      <c r="D48" s="35"/>
      <c r="E48" s="35"/>
      <c r="F48" s="35"/>
      <c r="G48" s="35"/>
      <c r="H48" s="35"/>
      <c r="I48" s="35"/>
      <c r="J48" s="35"/>
      <c r="K48" s="35"/>
    </row>
    <row r="49" spans="1:11" ht="12.75">
      <c r="A49" s="21" t="s">
        <v>291</v>
      </c>
      <c r="B49" s="495" t="s">
        <v>292</v>
      </c>
      <c r="C49" s="35"/>
      <c r="D49" s="35"/>
      <c r="E49" s="35"/>
      <c r="F49" s="35"/>
      <c r="G49" s="35"/>
      <c r="H49" s="35"/>
      <c r="I49" s="35"/>
      <c r="J49" s="35"/>
      <c r="K49" s="35"/>
    </row>
    <row r="50" spans="2:11" ht="12.75">
      <c r="B50" s="495" t="s">
        <v>293</v>
      </c>
      <c r="C50" s="35"/>
      <c r="D50" s="35"/>
      <c r="E50" s="35"/>
      <c r="F50" s="35"/>
      <c r="G50" s="35"/>
      <c r="H50" s="35"/>
      <c r="I50" s="35"/>
      <c r="J50" s="35"/>
      <c r="K50" s="35"/>
    </row>
    <row r="51" spans="2:11" ht="12.75">
      <c r="B51" s="495"/>
      <c r="C51" s="35" t="s">
        <v>300</v>
      </c>
      <c r="D51" s="35"/>
      <c r="E51" s="35"/>
      <c r="F51" s="35"/>
      <c r="G51" s="35"/>
      <c r="H51" s="35"/>
      <c r="I51" s="35"/>
      <c r="J51" s="35"/>
      <c r="K51" s="35"/>
    </row>
    <row r="52" spans="2:11" ht="12.75">
      <c r="B52" s="495"/>
      <c r="C52" s="35" t="s">
        <v>301</v>
      </c>
      <c r="D52" s="35"/>
      <c r="E52" s="35"/>
      <c r="F52" s="35"/>
      <c r="G52" s="35"/>
      <c r="H52" s="35"/>
      <c r="I52" s="35"/>
      <c r="J52" s="35"/>
      <c r="K52" s="35"/>
    </row>
    <row r="53" spans="2:11" ht="12.75">
      <c r="B53" s="512" t="s">
        <v>302</v>
      </c>
      <c r="C53" s="35"/>
      <c r="D53" s="35"/>
      <c r="E53" s="35"/>
      <c r="F53" s="35"/>
      <c r="G53" s="35"/>
      <c r="H53" s="35"/>
      <c r="I53" s="35"/>
      <c r="J53" s="35"/>
      <c r="K53" s="35"/>
    </row>
    <row r="54" spans="2:11" ht="12.75">
      <c r="B54" s="495"/>
      <c r="C54" s="137" t="s">
        <v>305</v>
      </c>
      <c r="D54" s="35"/>
      <c r="E54" s="35"/>
      <c r="F54" s="35"/>
      <c r="G54" s="35"/>
      <c r="H54" s="35"/>
      <c r="I54" s="35"/>
      <c r="J54" s="35"/>
      <c r="K54" s="35"/>
    </row>
    <row r="55" spans="2:11" ht="12.75">
      <c r="B55" s="495"/>
      <c r="C55" s="137" t="s">
        <v>325</v>
      </c>
      <c r="D55" s="35"/>
      <c r="E55" s="35"/>
      <c r="F55" s="35"/>
      <c r="G55" s="35"/>
      <c r="H55" s="35"/>
      <c r="I55" s="35"/>
      <c r="J55" s="35"/>
      <c r="K55" s="35"/>
    </row>
    <row r="56" spans="2:11" ht="12.75">
      <c r="B56" s="495" t="s">
        <v>74</v>
      </c>
      <c r="C56" s="35"/>
      <c r="D56" s="35"/>
      <c r="E56" s="35"/>
      <c r="F56" s="35"/>
      <c r="G56" s="35"/>
      <c r="H56" s="35"/>
      <c r="I56" s="35"/>
      <c r="J56" s="35"/>
      <c r="K56" s="35"/>
    </row>
    <row r="57" spans="2:11" ht="12.75">
      <c r="B57" s="495" t="s">
        <v>326</v>
      </c>
      <c r="C57" s="35"/>
      <c r="D57" s="35"/>
      <c r="E57" s="35"/>
      <c r="F57" s="35"/>
      <c r="G57" s="35"/>
      <c r="H57" s="35"/>
      <c r="I57" s="35"/>
      <c r="J57" s="35"/>
      <c r="K57" s="35"/>
    </row>
    <row r="58" spans="2:11" ht="12.75">
      <c r="B58" s="495"/>
      <c r="C58" s="35"/>
      <c r="D58" s="35"/>
      <c r="E58" s="35"/>
      <c r="F58" s="35"/>
      <c r="G58" s="35"/>
      <c r="H58" s="35"/>
      <c r="I58" s="35"/>
      <c r="J58" s="35"/>
      <c r="K58" s="35"/>
    </row>
    <row r="59" spans="1:11" ht="12.75">
      <c r="A59" s="21" t="s">
        <v>327</v>
      </c>
      <c r="B59" s="514" t="s">
        <v>75</v>
      </c>
      <c r="C59" s="35"/>
      <c r="D59" s="35"/>
      <c r="E59" s="35"/>
      <c r="F59" s="35"/>
      <c r="G59" s="35"/>
      <c r="H59" s="35"/>
      <c r="I59" s="35"/>
      <c r="J59" s="35"/>
      <c r="K59" s="35"/>
    </row>
    <row r="60" spans="2:11" ht="12.75">
      <c r="B60" s="495" t="s">
        <v>328</v>
      </c>
      <c r="C60" s="35"/>
      <c r="D60" s="35"/>
      <c r="E60" s="35"/>
      <c r="F60" s="35"/>
      <c r="G60" s="35"/>
      <c r="H60" s="35"/>
      <c r="I60" s="35"/>
      <c r="J60" s="35"/>
      <c r="K60" s="35"/>
    </row>
    <row r="62" spans="5:7" ht="12.75">
      <c r="E62" s="566">
        <v>2013</v>
      </c>
      <c r="F62" s="503"/>
      <c r="G62" s="107"/>
    </row>
    <row r="63" spans="2:6" ht="12.75">
      <c r="B63" s="100" t="s">
        <v>329</v>
      </c>
      <c r="C63" s="101"/>
      <c r="D63" s="111"/>
      <c r="E63" s="108" t="s">
        <v>330</v>
      </c>
      <c r="F63" s="102" t="s">
        <v>331</v>
      </c>
    </row>
    <row r="64" spans="2:6" ht="12.75">
      <c r="B64" s="103" t="s">
        <v>332</v>
      </c>
      <c r="C64" s="74"/>
      <c r="D64" s="112"/>
      <c r="E64" s="109">
        <v>29.8</v>
      </c>
      <c r="F64" s="104">
        <v>26.3</v>
      </c>
    </row>
    <row r="65" spans="2:6" ht="12.75">
      <c r="B65" s="105" t="s">
        <v>333</v>
      </c>
      <c r="C65" s="87"/>
      <c r="D65" s="113"/>
      <c r="E65" s="110">
        <v>19.1</v>
      </c>
      <c r="F65" s="106">
        <v>16.3</v>
      </c>
    </row>
    <row r="67" spans="1:2" ht="12.75">
      <c r="A67" s="21" t="s">
        <v>276</v>
      </c>
      <c r="B67" s="490" t="s">
        <v>277</v>
      </c>
    </row>
    <row r="70" ht="15.75">
      <c r="A70" s="81" t="s">
        <v>231</v>
      </c>
    </row>
    <row r="71" ht="12.75">
      <c r="K71" s="67"/>
    </row>
    <row r="72" spans="1:11" ht="12.75">
      <c r="A72" s="21" t="s">
        <v>268</v>
      </c>
      <c r="B72" s="618" t="s">
        <v>53</v>
      </c>
      <c r="C72" s="614"/>
      <c r="D72" s="614"/>
      <c r="E72" s="614"/>
      <c r="F72" s="614"/>
      <c r="G72" s="614"/>
      <c r="H72" s="614"/>
      <c r="I72" s="614"/>
      <c r="J72" s="614"/>
      <c r="K72" s="614"/>
    </row>
    <row r="73" spans="2:11" ht="12.75">
      <c r="B73" s="619" t="s">
        <v>54</v>
      </c>
      <c r="C73" s="620"/>
      <c r="D73" s="620"/>
      <c r="E73" s="620"/>
      <c r="F73" s="620"/>
      <c r="G73" s="620"/>
      <c r="H73" s="620"/>
      <c r="I73" s="620"/>
      <c r="J73" s="620"/>
      <c r="K73" s="620"/>
    </row>
    <row r="74" spans="2:11" ht="12.75">
      <c r="B74" s="507"/>
      <c r="C74" s="508"/>
      <c r="D74" s="508"/>
      <c r="E74" s="508"/>
      <c r="F74" s="508"/>
      <c r="G74" s="508"/>
      <c r="H74" s="508"/>
      <c r="I74" s="508"/>
      <c r="J74" s="508"/>
      <c r="K74" s="508"/>
    </row>
    <row r="75" spans="1:11" ht="12.75">
      <c r="A75" s="21" t="s">
        <v>271</v>
      </c>
      <c r="B75" s="509" t="s">
        <v>55</v>
      </c>
      <c r="C75" s="510"/>
      <c r="D75" s="510"/>
      <c r="E75" s="510"/>
      <c r="F75" s="510"/>
      <c r="G75" s="510"/>
      <c r="H75" s="510"/>
      <c r="I75" s="510"/>
      <c r="J75" s="510"/>
      <c r="K75" s="510"/>
    </row>
    <row r="76" spans="2:11" ht="12.75">
      <c r="B76" s="495" t="s">
        <v>281</v>
      </c>
      <c r="C76" s="35"/>
      <c r="D76" s="35"/>
      <c r="E76" s="35"/>
      <c r="F76" s="35"/>
      <c r="G76" s="35"/>
      <c r="H76" s="35"/>
      <c r="I76" s="35"/>
      <c r="J76" s="35"/>
      <c r="K76" s="35"/>
    </row>
    <row r="77" spans="2:11" ht="12.75">
      <c r="B77" s="507"/>
      <c r="C77" s="508"/>
      <c r="D77" s="508"/>
      <c r="E77" s="508"/>
      <c r="F77" s="508"/>
      <c r="G77" s="508"/>
      <c r="H77" s="508"/>
      <c r="I77" s="508"/>
      <c r="J77" s="508"/>
      <c r="K77" s="508"/>
    </row>
    <row r="78" spans="1:11" ht="12.75">
      <c r="A78" s="21" t="s">
        <v>282</v>
      </c>
      <c r="B78" s="495" t="s">
        <v>283</v>
      </c>
      <c r="C78" s="35"/>
      <c r="D78" s="35"/>
      <c r="E78" s="35"/>
      <c r="F78" s="35"/>
      <c r="G78" s="35"/>
      <c r="H78" s="35"/>
      <c r="I78" s="35"/>
      <c r="J78" s="35"/>
      <c r="K78" s="35"/>
    </row>
    <row r="79" spans="2:11" ht="12.75">
      <c r="B79" s="495"/>
      <c r="C79" s="35"/>
      <c r="D79" s="35"/>
      <c r="E79" s="35"/>
      <c r="F79" s="35"/>
      <c r="G79" s="35"/>
      <c r="H79" s="35"/>
      <c r="I79" s="35"/>
      <c r="J79" s="35"/>
      <c r="K79" s="35"/>
    </row>
    <row r="80" spans="1:11" ht="12.75">
      <c r="A80" s="21" t="s">
        <v>284</v>
      </c>
      <c r="B80" s="511" t="s">
        <v>72</v>
      </c>
      <c r="C80" s="35"/>
      <c r="D80" s="35"/>
      <c r="E80" s="35"/>
      <c r="F80" s="35"/>
      <c r="G80" s="35"/>
      <c r="H80" s="35"/>
      <c r="I80" s="35"/>
      <c r="J80" s="35"/>
      <c r="K80" s="35"/>
    </row>
    <row r="81" spans="2:11" ht="12.75">
      <c r="B81" s="152"/>
      <c r="C81" s="35" t="s">
        <v>334</v>
      </c>
      <c r="D81" s="35"/>
      <c r="E81" s="35"/>
      <c r="F81" s="35"/>
      <c r="G81" s="35"/>
      <c r="H81" s="35"/>
      <c r="I81" s="35"/>
      <c r="J81" s="35"/>
      <c r="K81" s="35"/>
    </row>
    <row r="82" spans="2:11" ht="12.75">
      <c r="B82" s="152"/>
      <c r="C82" s="35" t="s">
        <v>286</v>
      </c>
      <c r="D82" s="35"/>
      <c r="E82" s="35"/>
      <c r="F82" s="35"/>
      <c r="G82" s="35"/>
      <c r="H82" s="35"/>
      <c r="I82" s="35"/>
      <c r="J82" s="35"/>
      <c r="K82" s="35"/>
    </row>
    <row r="83" spans="2:11" ht="12.75">
      <c r="B83" s="152"/>
      <c r="C83" s="35"/>
      <c r="D83" s="35"/>
      <c r="E83" s="35"/>
      <c r="F83" s="35"/>
      <c r="G83" s="35"/>
      <c r="H83" s="35"/>
      <c r="I83" s="35"/>
      <c r="J83" s="35"/>
      <c r="K83" s="35"/>
    </row>
    <row r="84" spans="2:11" ht="12.75">
      <c r="B84" s="511" t="s">
        <v>73</v>
      </c>
      <c r="C84" s="35"/>
      <c r="D84" s="35"/>
      <c r="E84" s="35"/>
      <c r="F84" s="35"/>
      <c r="G84" s="35"/>
      <c r="H84" s="35"/>
      <c r="I84" s="35"/>
      <c r="J84" s="35"/>
      <c r="K84" s="35"/>
    </row>
    <row r="85" spans="2:11" ht="12.75">
      <c r="B85" s="152"/>
      <c r="C85" s="35" t="s">
        <v>335</v>
      </c>
      <c r="D85" s="35"/>
      <c r="E85" s="35"/>
      <c r="F85" s="35"/>
      <c r="G85" s="35"/>
      <c r="H85" s="35"/>
      <c r="I85" s="35"/>
      <c r="J85" s="35"/>
      <c r="K85" s="35"/>
    </row>
    <row r="86" spans="2:11" ht="12.75">
      <c r="B86" s="152"/>
      <c r="C86" s="35" t="s">
        <v>288</v>
      </c>
      <c r="D86" s="35"/>
      <c r="E86" s="35"/>
      <c r="F86" s="35"/>
      <c r="G86" s="35"/>
      <c r="H86" s="35"/>
      <c r="I86" s="35"/>
      <c r="J86" s="35"/>
      <c r="K86" s="35"/>
    </row>
    <row r="87" spans="2:11" ht="12.75">
      <c r="B87" s="152"/>
      <c r="C87" s="35"/>
      <c r="D87" s="35"/>
      <c r="E87" s="35"/>
      <c r="F87" s="35"/>
      <c r="G87" s="35"/>
      <c r="H87" s="35"/>
      <c r="I87" s="35"/>
      <c r="J87" s="35"/>
      <c r="K87" s="35"/>
    </row>
    <row r="88" spans="2:11" ht="12.75">
      <c r="B88" s="511" t="s">
        <v>289</v>
      </c>
      <c r="C88" s="35"/>
      <c r="D88" s="35"/>
      <c r="E88" s="35"/>
      <c r="F88" s="35"/>
      <c r="G88" s="35"/>
      <c r="H88" s="35"/>
      <c r="I88" s="35"/>
      <c r="J88" s="35"/>
      <c r="K88" s="35"/>
    </row>
    <row r="89" spans="2:11" ht="12.75">
      <c r="B89" s="495"/>
      <c r="C89" s="35" t="s">
        <v>336</v>
      </c>
      <c r="D89" s="35"/>
      <c r="E89" s="35"/>
      <c r="F89" s="35"/>
      <c r="G89" s="35"/>
      <c r="H89" s="35"/>
      <c r="I89" s="35"/>
      <c r="J89" s="35"/>
      <c r="K89" s="35"/>
    </row>
    <row r="90" spans="2:11" ht="12.75">
      <c r="B90" s="495"/>
      <c r="C90" s="35"/>
      <c r="D90" s="35"/>
      <c r="E90" s="35"/>
      <c r="F90" s="35"/>
      <c r="G90" s="35"/>
      <c r="H90" s="35"/>
      <c r="I90" s="35"/>
      <c r="J90" s="35"/>
      <c r="K90" s="35"/>
    </row>
    <row r="91" spans="1:11" ht="12.75">
      <c r="A91" s="21" t="s">
        <v>291</v>
      </c>
      <c r="B91" s="495" t="s">
        <v>292</v>
      </c>
      <c r="C91" s="35"/>
      <c r="D91" s="35"/>
      <c r="E91" s="35"/>
      <c r="F91" s="35"/>
      <c r="G91" s="35"/>
      <c r="H91" s="35"/>
      <c r="I91" s="35"/>
      <c r="J91" s="35"/>
      <c r="K91" s="35"/>
    </row>
    <row r="92" spans="2:11" ht="12.75">
      <c r="B92" s="495" t="s">
        <v>293</v>
      </c>
      <c r="C92" s="35"/>
      <c r="D92" s="35"/>
      <c r="E92" s="35"/>
      <c r="F92" s="35"/>
      <c r="G92" s="35"/>
      <c r="H92" s="35"/>
      <c r="I92" s="35"/>
      <c r="J92" s="35"/>
      <c r="K92" s="35"/>
    </row>
    <row r="93" spans="2:11" ht="12.75">
      <c r="B93" s="495"/>
      <c r="C93" s="35" t="s">
        <v>300</v>
      </c>
      <c r="D93" s="35"/>
      <c r="E93" s="35"/>
      <c r="F93" s="35"/>
      <c r="G93" s="35"/>
      <c r="H93" s="35"/>
      <c r="I93" s="35"/>
      <c r="J93" s="35"/>
      <c r="K93" s="35"/>
    </row>
    <row r="94" spans="2:11" ht="12.75">
      <c r="B94" s="495"/>
      <c r="C94" s="35" t="s">
        <v>301</v>
      </c>
      <c r="D94" s="35"/>
      <c r="E94" s="35"/>
      <c r="F94" s="35"/>
      <c r="G94" s="35"/>
      <c r="H94" s="35"/>
      <c r="I94" s="35"/>
      <c r="J94" s="35"/>
      <c r="K94" s="35"/>
    </row>
    <row r="95" spans="2:11" ht="12.75">
      <c r="B95" s="512" t="s">
        <v>302</v>
      </c>
      <c r="C95" s="35"/>
      <c r="D95" s="35"/>
      <c r="E95" s="35"/>
      <c r="F95" s="35"/>
      <c r="G95" s="35"/>
      <c r="H95" s="35"/>
      <c r="I95" s="35"/>
      <c r="J95" s="35"/>
      <c r="K95" s="35"/>
    </row>
    <row r="96" spans="2:11" ht="12.75">
      <c r="B96" s="495"/>
      <c r="C96" s="137" t="s">
        <v>305</v>
      </c>
      <c r="D96" s="35"/>
      <c r="E96" s="35"/>
      <c r="F96" s="35"/>
      <c r="G96" s="35"/>
      <c r="H96" s="35"/>
      <c r="I96" s="35"/>
      <c r="J96" s="35"/>
      <c r="K96" s="35"/>
    </row>
    <row r="97" spans="2:11" ht="12.75">
      <c r="B97" s="495"/>
      <c r="C97" s="137" t="s">
        <v>325</v>
      </c>
      <c r="D97" s="35"/>
      <c r="E97" s="35"/>
      <c r="F97" s="35"/>
      <c r="G97" s="35"/>
      <c r="H97" s="35"/>
      <c r="I97" s="35"/>
      <c r="J97" s="35"/>
      <c r="K97" s="35"/>
    </row>
    <row r="98" spans="2:11" ht="12.75">
      <c r="B98" s="495" t="s">
        <v>74</v>
      </c>
      <c r="C98" s="35"/>
      <c r="D98" s="35"/>
      <c r="E98" s="35"/>
      <c r="F98" s="35"/>
      <c r="G98" s="35"/>
      <c r="H98" s="35"/>
      <c r="I98" s="35"/>
      <c r="J98" s="35"/>
      <c r="K98" s="35"/>
    </row>
    <row r="99" spans="2:11" ht="12.75">
      <c r="B99" s="495" t="s">
        <v>326</v>
      </c>
      <c r="C99" s="35"/>
      <c r="D99" s="35"/>
      <c r="E99" s="35"/>
      <c r="F99" s="35"/>
      <c r="G99" s="35"/>
      <c r="H99" s="35"/>
      <c r="I99" s="35"/>
      <c r="J99" s="35"/>
      <c r="K99" s="35"/>
    </row>
    <row r="100" spans="2:11" ht="12.75">
      <c r="B100" s="495"/>
      <c r="C100" s="35"/>
      <c r="D100" s="35"/>
      <c r="E100" s="35"/>
      <c r="F100" s="35"/>
      <c r="G100" s="35"/>
      <c r="H100" s="35"/>
      <c r="I100" s="35"/>
      <c r="J100" s="35"/>
      <c r="K100" s="35"/>
    </row>
    <row r="101" spans="1:11" ht="12.75">
      <c r="A101" s="21" t="s">
        <v>276</v>
      </c>
      <c r="B101" s="490" t="s">
        <v>277</v>
      </c>
      <c r="C101" s="35"/>
      <c r="D101" s="35"/>
      <c r="E101" s="35"/>
      <c r="F101" s="35"/>
      <c r="G101" s="35"/>
      <c r="H101" s="35"/>
      <c r="I101" s="35"/>
      <c r="J101" s="35"/>
      <c r="K101" s="35"/>
    </row>
    <row r="104" ht="15.75">
      <c r="A104" s="81" t="s">
        <v>232</v>
      </c>
    </row>
    <row r="105" ht="12.75">
      <c r="K105" s="67"/>
    </row>
    <row r="106" spans="1:11" ht="12.75">
      <c r="A106" s="21" t="s">
        <v>268</v>
      </c>
      <c r="B106" s="618" t="s">
        <v>53</v>
      </c>
      <c r="C106" s="614"/>
      <c r="D106" s="614"/>
      <c r="E106" s="614"/>
      <c r="F106" s="614"/>
      <c r="G106" s="614"/>
      <c r="H106" s="614"/>
      <c r="I106" s="614"/>
      <c r="J106" s="614"/>
      <c r="K106" s="614"/>
    </row>
    <row r="107" spans="2:11" ht="12.75">
      <c r="B107" s="619" t="s">
        <v>54</v>
      </c>
      <c r="C107" s="620"/>
      <c r="D107" s="620"/>
      <c r="E107" s="620"/>
      <c r="F107" s="620"/>
      <c r="G107" s="620"/>
      <c r="H107" s="620"/>
      <c r="I107" s="620"/>
      <c r="J107" s="620"/>
      <c r="K107" s="620"/>
    </row>
    <row r="108" spans="2:11" ht="12.75">
      <c r="B108" s="618" t="s">
        <v>76</v>
      </c>
      <c r="C108" s="614"/>
      <c r="D108" s="614"/>
      <c r="E108" s="614"/>
      <c r="F108" s="614"/>
      <c r="G108" s="614"/>
      <c r="H108" s="614"/>
      <c r="I108" s="614"/>
      <c r="J108" s="614"/>
      <c r="K108" s="614"/>
    </row>
    <row r="109" spans="2:11" ht="12.75">
      <c r="B109" s="507"/>
      <c r="C109" s="508"/>
      <c r="D109" s="508"/>
      <c r="E109" s="508"/>
      <c r="F109" s="508"/>
      <c r="G109" s="508"/>
      <c r="H109" s="508"/>
      <c r="I109" s="508"/>
      <c r="J109" s="508"/>
      <c r="K109" s="508"/>
    </row>
    <row r="110" spans="1:11" ht="12.75">
      <c r="A110" s="21" t="s">
        <v>271</v>
      </c>
      <c r="B110" s="509" t="s">
        <v>55</v>
      </c>
      <c r="C110" s="510"/>
      <c r="D110" s="510"/>
      <c r="E110" s="510"/>
      <c r="F110" s="510"/>
      <c r="G110" s="510"/>
      <c r="H110" s="510"/>
      <c r="I110" s="510"/>
      <c r="J110" s="510"/>
      <c r="K110" s="510"/>
    </row>
    <row r="111" spans="2:11" ht="12.75">
      <c r="B111" s="495" t="s">
        <v>337</v>
      </c>
      <c r="C111" s="35"/>
      <c r="D111" s="35"/>
      <c r="E111" s="35"/>
      <c r="F111" s="35"/>
      <c r="G111" s="35"/>
      <c r="H111" s="35"/>
      <c r="I111" s="35"/>
      <c r="J111" s="35"/>
      <c r="K111" s="35"/>
    </row>
    <row r="112" spans="2:11" ht="12.75">
      <c r="B112" s="507"/>
      <c r="C112" s="508"/>
      <c r="D112" s="508"/>
      <c r="E112" s="508"/>
      <c r="F112" s="508"/>
      <c r="G112" s="508"/>
      <c r="H112" s="508"/>
      <c r="I112" s="508"/>
      <c r="J112" s="508"/>
      <c r="K112" s="508"/>
    </row>
    <row r="113" spans="1:11" ht="12.75">
      <c r="A113" s="21" t="s">
        <v>282</v>
      </c>
      <c r="B113" s="495" t="s">
        <v>283</v>
      </c>
      <c r="C113" s="35"/>
      <c r="D113" s="35"/>
      <c r="E113" s="35"/>
      <c r="F113" s="35"/>
      <c r="G113" s="35"/>
      <c r="H113" s="35"/>
      <c r="I113" s="35"/>
      <c r="J113" s="35"/>
      <c r="K113" s="35"/>
    </row>
    <row r="114" spans="2:11" ht="12.75">
      <c r="B114" s="495"/>
      <c r="C114" s="35"/>
      <c r="D114" s="35"/>
      <c r="E114" s="35"/>
      <c r="F114" s="35"/>
      <c r="G114" s="35"/>
      <c r="H114" s="35"/>
      <c r="I114" s="35"/>
      <c r="J114" s="35"/>
      <c r="K114" s="35"/>
    </row>
    <row r="115" spans="1:11" ht="12.75">
      <c r="A115" s="21" t="s">
        <v>284</v>
      </c>
      <c r="B115" s="511" t="s">
        <v>338</v>
      </c>
      <c r="C115" s="35"/>
      <c r="D115" s="35"/>
      <c r="E115" s="35"/>
      <c r="F115" s="35"/>
      <c r="G115" s="35"/>
      <c r="H115" s="35"/>
      <c r="I115" s="35"/>
      <c r="J115" s="35"/>
      <c r="K115" s="35"/>
    </row>
    <row r="116" spans="2:11" ht="12.75">
      <c r="B116" s="152"/>
      <c r="C116" s="35" t="s">
        <v>339</v>
      </c>
      <c r="D116" s="35"/>
      <c r="E116" s="35"/>
      <c r="F116" s="35"/>
      <c r="G116" s="35"/>
      <c r="H116" s="35"/>
      <c r="I116" s="35"/>
      <c r="J116" s="35"/>
      <c r="K116" s="35"/>
    </row>
    <row r="117" spans="2:11" ht="12.75">
      <c r="B117" s="152"/>
      <c r="C117" s="35" t="s">
        <v>340</v>
      </c>
      <c r="D117" s="35"/>
      <c r="E117" s="35"/>
      <c r="F117" s="35"/>
      <c r="G117" s="35"/>
      <c r="H117" s="35"/>
      <c r="I117" s="35"/>
      <c r="J117" s="35"/>
      <c r="K117" s="35"/>
    </row>
    <row r="118" spans="2:11" ht="12.75">
      <c r="B118" s="152"/>
      <c r="C118" s="35"/>
      <c r="D118" s="35"/>
      <c r="E118" s="35"/>
      <c r="F118" s="35"/>
      <c r="G118" s="35"/>
      <c r="H118" s="35"/>
      <c r="I118" s="35"/>
      <c r="J118" s="35"/>
      <c r="K118" s="35"/>
    </row>
    <row r="119" spans="2:11" ht="12.75">
      <c r="B119" s="511" t="s">
        <v>289</v>
      </c>
      <c r="C119" s="35"/>
      <c r="D119" s="35"/>
      <c r="E119" s="35"/>
      <c r="F119" s="35"/>
      <c r="G119" s="35"/>
      <c r="H119" s="35"/>
      <c r="I119" s="35"/>
      <c r="J119" s="35"/>
      <c r="K119" s="35"/>
    </row>
    <row r="120" spans="2:11" ht="12.75">
      <c r="B120" s="495"/>
      <c r="C120" s="35" t="s">
        <v>341</v>
      </c>
      <c r="D120" s="35"/>
      <c r="E120" s="35"/>
      <c r="F120" s="35"/>
      <c r="G120" s="35"/>
      <c r="H120" s="35"/>
      <c r="I120" s="35"/>
      <c r="J120" s="35"/>
      <c r="K120" s="35"/>
    </row>
    <row r="121" spans="2:11" ht="12.75">
      <c r="B121" s="495"/>
      <c r="C121" s="35"/>
      <c r="D121" s="35"/>
      <c r="E121" s="35"/>
      <c r="F121" s="35"/>
      <c r="G121" s="35"/>
      <c r="H121" s="35"/>
      <c r="I121" s="35"/>
      <c r="J121" s="35"/>
      <c r="K121" s="35"/>
    </row>
    <row r="122" spans="1:11" ht="12.75">
      <c r="A122" s="21" t="s">
        <v>342</v>
      </c>
      <c r="B122" s="495" t="s">
        <v>343</v>
      </c>
      <c r="C122" s="35"/>
      <c r="D122" s="35"/>
      <c r="E122" s="35"/>
      <c r="F122" s="35"/>
      <c r="G122" s="35"/>
      <c r="H122" s="35"/>
      <c r="I122" s="35"/>
      <c r="J122" s="35"/>
      <c r="K122" s="35"/>
    </row>
    <row r="123" spans="2:11" ht="12.75">
      <c r="B123" s="495" t="s">
        <v>344</v>
      </c>
      <c r="C123" s="35"/>
      <c r="D123" s="35"/>
      <c r="E123" s="35"/>
      <c r="F123" s="35"/>
      <c r="G123" s="35"/>
      <c r="H123" s="35"/>
      <c r="I123" s="35"/>
      <c r="J123" s="35"/>
      <c r="K123" s="35"/>
    </row>
    <row r="124" spans="2:11" ht="12.75">
      <c r="B124" s="495"/>
      <c r="C124" s="35" t="s">
        <v>345</v>
      </c>
      <c r="D124" s="35"/>
      <c r="E124" s="35"/>
      <c r="F124" s="35"/>
      <c r="G124" s="35"/>
      <c r="H124" s="35"/>
      <c r="I124" s="35"/>
      <c r="J124" s="35"/>
      <c r="K124" s="35"/>
    </row>
    <row r="125" spans="2:11" ht="12.75">
      <c r="B125" s="495"/>
      <c r="C125" s="137" t="s">
        <v>346</v>
      </c>
      <c r="D125" s="35"/>
      <c r="E125" s="35"/>
      <c r="F125" s="35"/>
      <c r="G125" s="35"/>
      <c r="H125" s="35"/>
      <c r="I125" s="35"/>
      <c r="J125" s="35"/>
      <c r="K125" s="35"/>
    </row>
    <row r="126" spans="2:11" ht="12.75">
      <c r="B126" s="495"/>
      <c r="C126" s="35"/>
      <c r="D126" s="35"/>
      <c r="E126" s="35"/>
      <c r="F126" s="35"/>
      <c r="G126" s="35"/>
      <c r="H126" s="35"/>
      <c r="I126" s="35"/>
      <c r="J126" s="35"/>
      <c r="K126" s="35"/>
    </row>
    <row r="127" spans="1:11" ht="12.75">
      <c r="A127" s="21" t="s">
        <v>276</v>
      </c>
      <c r="B127" s="490" t="s">
        <v>277</v>
      </c>
      <c r="C127" s="35"/>
      <c r="D127" s="35"/>
      <c r="E127" s="35"/>
      <c r="F127" s="35"/>
      <c r="G127" s="35"/>
      <c r="H127" s="35"/>
      <c r="I127" s="35"/>
      <c r="J127" s="35"/>
      <c r="K127" s="35"/>
    </row>
    <row r="130" ht="15.75">
      <c r="A130" s="81" t="s">
        <v>237</v>
      </c>
    </row>
    <row r="132" spans="1:2" ht="12.75">
      <c r="A132" s="21" t="s">
        <v>282</v>
      </c>
      <c r="B132" s="512" t="s">
        <v>240</v>
      </c>
    </row>
    <row r="133" ht="12.75">
      <c r="B133" s="512" t="s">
        <v>241</v>
      </c>
    </row>
    <row r="134" ht="12.75">
      <c r="B134" s="512"/>
    </row>
    <row r="135" spans="1:3" ht="12.75">
      <c r="A135" s="21" t="s">
        <v>347</v>
      </c>
      <c r="B135" s="513" t="s">
        <v>77</v>
      </c>
      <c r="C135" s="21"/>
    </row>
    <row r="136" spans="2:3" ht="12.75">
      <c r="B136" s="512" t="s">
        <v>348</v>
      </c>
      <c r="C136" s="21"/>
    </row>
    <row r="137" spans="2:3" ht="12.75">
      <c r="B137" s="512"/>
      <c r="C137" s="21"/>
    </row>
    <row r="138" spans="2:3" ht="12.75">
      <c r="B138" s="509" t="s">
        <v>349</v>
      </c>
      <c r="C138" s="21"/>
    </row>
    <row r="139" spans="2:3" ht="12.75">
      <c r="B139" s="512" t="s">
        <v>350</v>
      </c>
      <c r="C139" s="21"/>
    </row>
    <row r="140" spans="2:3" ht="12.75">
      <c r="B140" s="512" t="s">
        <v>351</v>
      </c>
      <c r="C140" s="21"/>
    </row>
    <row r="141" spans="2:3" ht="12.75">
      <c r="B141" s="509"/>
      <c r="C141" s="21"/>
    </row>
    <row r="142" spans="2:3" ht="12.75">
      <c r="B142" s="509" t="s">
        <v>352</v>
      </c>
      <c r="C142" s="21"/>
    </row>
    <row r="143" spans="2:3" ht="12.75">
      <c r="B143" s="512"/>
      <c r="C143" s="39" t="s">
        <v>353</v>
      </c>
    </row>
    <row r="144" spans="2:3" ht="12.75">
      <c r="B144" s="512"/>
      <c r="C144" s="39" t="s">
        <v>354</v>
      </c>
    </row>
    <row r="145" spans="2:3" ht="12.75">
      <c r="B145" s="512"/>
      <c r="C145" s="39" t="s">
        <v>355</v>
      </c>
    </row>
    <row r="146" spans="2:3" ht="12.75">
      <c r="B146" s="512"/>
      <c r="C146" s="39" t="s">
        <v>356</v>
      </c>
    </row>
    <row r="147" spans="2:3" ht="12.75">
      <c r="B147" s="512"/>
      <c r="C147" s="39" t="s">
        <v>357</v>
      </c>
    </row>
    <row r="148" spans="2:3" ht="12.75">
      <c r="B148" s="512"/>
      <c r="C148" s="39" t="s">
        <v>358</v>
      </c>
    </row>
    <row r="149" ht="12.75">
      <c r="B149" s="495"/>
    </row>
    <row r="150" spans="1:2" ht="12.75">
      <c r="A150" s="21" t="s">
        <v>359</v>
      </c>
      <c r="B150" s="152" t="s">
        <v>78</v>
      </c>
    </row>
    <row r="151" spans="2:3" ht="12.75">
      <c r="B151" s="495"/>
      <c r="C151" s="39" t="s">
        <v>360</v>
      </c>
    </row>
    <row r="152" spans="2:3" ht="12.75">
      <c r="B152" s="495"/>
      <c r="C152" s="39" t="s">
        <v>361</v>
      </c>
    </row>
    <row r="153" spans="2:3" ht="12.75">
      <c r="B153" s="495"/>
      <c r="C153" s="39" t="s">
        <v>362</v>
      </c>
    </row>
    <row r="154" ht="12.75">
      <c r="B154" s="495" t="s">
        <v>363</v>
      </c>
    </row>
    <row r="155" ht="12.75">
      <c r="B155" s="512"/>
    </row>
    <row r="156" spans="1:2" ht="12.75">
      <c r="A156" s="21" t="s">
        <v>271</v>
      </c>
      <c r="B156" s="509" t="s">
        <v>55</v>
      </c>
    </row>
    <row r="157" ht="12.75">
      <c r="B157" s="495" t="s">
        <v>281</v>
      </c>
    </row>
  </sheetData>
  <mergeCells count="16">
    <mergeCell ref="B108:K108"/>
    <mergeCell ref="B72:K72"/>
    <mergeCell ref="B73:K73"/>
    <mergeCell ref="B106:K106"/>
    <mergeCell ref="B107:K107"/>
    <mergeCell ref="E62:F62"/>
    <mergeCell ref="B20:K20"/>
    <mergeCell ref="B30:K30"/>
    <mergeCell ref="B31:K31"/>
    <mergeCell ref="B16:K16"/>
    <mergeCell ref="B17:K17"/>
    <mergeCell ref="B18:K18"/>
    <mergeCell ref="A1:E1"/>
    <mergeCell ref="B12:K12"/>
    <mergeCell ref="B13:K13"/>
    <mergeCell ref="B14:K14"/>
  </mergeCells>
  <hyperlinks>
    <hyperlink ref="B24" r:id="rId1" display="Site de l'Insee"/>
    <hyperlink ref="B25" r:id="rId2" display="Site de la Drees"/>
    <hyperlink ref="B67" r:id="rId3" display="http://www.insee.fr/fr/methodes/default.asp?page=sources/ope-adm-filosofi.htm"/>
    <hyperlink ref="B101" r:id="rId4" display="http://www.insee.fr/fr/methodes/default.asp?page=sources/ope-adm-filosofi.htm"/>
    <hyperlink ref="B127" r:id="rId5" display="http://www.insee.fr/fr/methodes/default.asp?page=sources/ope-adm-filosofi.htm"/>
    <hyperlink ref="G1" location="'Liste indicateurs'!A1" display="Sommaire"/>
    <hyperlink ref="G2" location="'Pauvreté, accès aux droits et aux biens essentiels'!A1" display="Indicateurs"/>
    <hyperlink ref="B22" r:id="rId6" display="http://www.insee.fr/fr/methodes/default.asp?page=sources/ope-adm-filosofi.htm"/>
  </hyperlinks>
  <printOptions/>
  <pageMargins left="0.75" right="0.75" top="1" bottom="1" header="0.4921259845" footer="0.4921259845"/>
  <pageSetup fitToHeight="3" fitToWidth="1" horizontalDpi="600" verticalDpi="600" orientation="portrait" paperSize="9" scale="48" r:id="rId7"/>
</worksheet>
</file>

<file path=xl/worksheets/sheet9.xml><?xml version="1.0" encoding="utf-8"?>
<worksheet xmlns="http://schemas.openxmlformats.org/spreadsheetml/2006/main" xmlns:r="http://schemas.openxmlformats.org/officeDocument/2006/relationships">
  <sheetPr>
    <pageSetUpPr fitToPage="1"/>
  </sheetPr>
  <dimension ref="A1:J104"/>
  <sheetViews>
    <sheetView workbookViewId="0" topLeftCell="A60">
      <selection activeCell="O104" sqref="A1:O104"/>
    </sheetView>
  </sheetViews>
  <sheetFormatPr defaultColWidth="11.421875" defaultRowHeight="12.75"/>
  <cols>
    <col min="1" max="1" width="23.57421875" style="0" customWidth="1"/>
    <col min="10" max="10" width="36.28125" style="0" customWidth="1"/>
  </cols>
  <sheetData>
    <row r="1" spans="1:4" ht="18">
      <c r="A1" s="99" t="s">
        <v>170</v>
      </c>
      <c r="C1" s="469" t="s">
        <v>166</v>
      </c>
      <c r="D1" s="442"/>
    </row>
    <row r="2" spans="3:4" ht="12.75">
      <c r="C2" s="478" t="s">
        <v>308</v>
      </c>
      <c r="D2" s="442"/>
    </row>
    <row r="3" ht="12.75">
      <c r="A3" t="s">
        <v>145</v>
      </c>
    </row>
    <row r="4" ht="12.75">
      <c r="A4" t="s">
        <v>133</v>
      </c>
    </row>
    <row r="5" ht="12.75">
      <c r="A5" t="s">
        <v>134</v>
      </c>
    </row>
    <row r="6" spans="1:10" ht="12.75">
      <c r="A6" t="s">
        <v>146</v>
      </c>
      <c r="J6" s="80"/>
    </row>
    <row r="7" ht="12.75">
      <c r="B7" s="79" t="s">
        <v>458</v>
      </c>
    </row>
    <row r="8" ht="12.75">
      <c r="B8" s="79" t="s">
        <v>459</v>
      </c>
    </row>
    <row r="9" ht="12.75">
      <c r="B9" s="79"/>
    </row>
    <row r="10" spans="1:9" ht="15.75">
      <c r="A10" s="81" t="s">
        <v>460</v>
      </c>
      <c r="B10" s="70"/>
      <c r="C10" s="70"/>
      <c r="D10" s="70"/>
      <c r="E10" s="70"/>
      <c r="I10" s="75"/>
    </row>
    <row r="11" ht="12.75">
      <c r="J11" s="67"/>
    </row>
    <row r="12" spans="1:2" ht="15" customHeight="1">
      <c r="A12" s="86" t="s">
        <v>268</v>
      </c>
      <c r="B12" t="s">
        <v>364</v>
      </c>
    </row>
    <row r="13" ht="12.75">
      <c r="A13" s="56"/>
    </row>
    <row r="14" spans="1:8" ht="12.75">
      <c r="A14" s="86" t="s">
        <v>271</v>
      </c>
      <c r="B14" s="621" t="s">
        <v>365</v>
      </c>
      <c r="C14" s="621"/>
      <c r="D14" s="621"/>
      <c r="E14" s="621"/>
      <c r="F14" s="621"/>
      <c r="G14" s="621"/>
      <c r="H14" s="621"/>
    </row>
    <row r="15" ht="12.75">
      <c r="A15" s="56"/>
    </row>
    <row r="16" spans="1:2" ht="12.75">
      <c r="A16" s="86" t="s">
        <v>273</v>
      </c>
      <c r="B16" t="s">
        <v>465</v>
      </c>
    </row>
    <row r="17" ht="12.75">
      <c r="A17" s="56"/>
    </row>
    <row r="18" spans="1:10" ht="27.75" customHeight="1">
      <c r="A18" s="86" t="s">
        <v>274</v>
      </c>
      <c r="B18" s="614" t="s">
        <v>366</v>
      </c>
      <c r="C18" s="614"/>
      <c r="D18" s="614"/>
      <c r="E18" s="614"/>
      <c r="F18" s="614"/>
      <c r="G18" s="614"/>
      <c r="H18" s="614"/>
      <c r="I18" s="614"/>
      <c r="J18" s="614"/>
    </row>
    <row r="19" spans="1:10" ht="24.75" customHeight="1">
      <c r="A19" s="56"/>
      <c r="B19" s="622" t="s">
        <v>367</v>
      </c>
      <c r="C19" s="622"/>
      <c r="D19" s="622"/>
      <c r="E19" s="622"/>
      <c r="F19" s="622"/>
      <c r="G19" s="622"/>
      <c r="H19" s="622"/>
      <c r="I19" s="622"/>
      <c r="J19" s="622"/>
    </row>
    <row r="20" spans="1:10" ht="12.75">
      <c r="A20" s="56"/>
      <c r="B20" s="622" t="s">
        <v>368</v>
      </c>
      <c r="C20" s="622"/>
      <c r="D20" s="622"/>
      <c r="E20" s="622"/>
      <c r="F20" s="622"/>
      <c r="G20" s="622"/>
      <c r="H20" s="622"/>
      <c r="I20" s="622"/>
      <c r="J20" s="622"/>
    </row>
    <row r="21" spans="1:10" ht="28.5" customHeight="1">
      <c r="A21" s="56"/>
      <c r="B21" s="622" t="s">
        <v>79</v>
      </c>
      <c r="C21" s="622"/>
      <c r="D21" s="622"/>
      <c r="E21" s="622"/>
      <c r="F21" s="622"/>
      <c r="G21" s="622"/>
      <c r="H21" s="622"/>
      <c r="I21" s="622"/>
      <c r="J21" s="622"/>
    </row>
    <row r="22" spans="1:10" ht="12.75">
      <c r="A22" s="56"/>
      <c r="B22" s="614" t="s">
        <v>369</v>
      </c>
      <c r="C22" s="614"/>
      <c r="D22" s="614"/>
      <c r="E22" s="614"/>
      <c r="F22" s="614"/>
      <c r="G22" s="614"/>
      <c r="H22" s="614"/>
      <c r="I22" s="614"/>
      <c r="J22" s="614"/>
    </row>
    <row r="23" spans="1:10" ht="12.75">
      <c r="A23" s="56"/>
      <c r="B23" s="614"/>
      <c r="C23" s="614"/>
      <c r="D23" s="614"/>
      <c r="E23" s="614"/>
      <c r="F23" s="614"/>
      <c r="G23" s="614"/>
      <c r="H23" s="614"/>
      <c r="I23" s="614"/>
      <c r="J23" s="614"/>
    </row>
    <row r="24" spans="1:10" ht="12.75">
      <c r="A24" s="56"/>
      <c r="B24" s="8"/>
      <c r="C24" s="8"/>
      <c r="D24" s="8"/>
      <c r="E24" s="8"/>
      <c r="F24" s="8"/>
      <c r="G24" s="8"/>
      <c r="H24" s="8"/>
      <c r="I24" s="8"/>
      <c r="J24" s="8"/>
    </row>
    <row r="25" spans="1:2" ht="12.75">
      <c r="A25" s="86" t="s">
        <v>276</v>
      </c>
      <c r="B25" s="78" t="s">
        <v>370</v>
      </c>
    </row>
    <row r="26" spans="1:2" ht="12.75">
      <c r="A26" s="56"/>
      <c r="B26" s="78" t="s">
        <v>278</v>
      </c>
    </row>
    <row r="27" spans="1:2" ht="12.75">
      <c r="A27" s="56"/>
      <c r="B27" s="439" t="s">
        <v>279</v>
      </c>
    </row>
    <row r="28" spans="1:2" ht="12.75">
      <c r="A28" s="56"/>
      <c r="B28" s="439" t="s">
        <v>280</v>
      </c>
    </row>
    <row r="29" ht="12.75">
      <c r="B29" s="2"/>
    </row>
    <row r="31" ht="15.75">
      <c r="A31" s="81" t="s">
        <v>88</v>
      </c>
    </row>
    <row r="32" spans="2:9" ht="12.75">
      <c r="B32" s="6"/>
      <c r="C32" s="6"/>
      <c r="D32" s="6"/>
      <c r="E32" s="6"/>
      <c r="F32" s="6"/>
      <c r="G32" s="6"/>
      <c r="I32" s="67"/>
    </row>
    <row r="33" spans="2:9" ht="12.75">
      <c r="B33" s="6"/>
      <c r="C33" s="6"/>
      <c r="D33" s="6"/>
      <c r="E33" s="6"/>
      <c r="F33" s="6"/>
      <c r="G33" s="6"/>
      <c r="H33" s="6"/>
      <c r="I33" s="6"/>
    </row>
    <row r="34" spans="1:10" ht="12.75">
      <c r="A34" s="86" t="s">
        <v>268</v>
      </c>
      <c r="B34" s="559" t="s">
        <v>377</v>
      </c>
      <c r="C34" s="559"/>
      <c r="D34" s="559"/>
      <c r="E34" s="559"/>
      <c r="F34" s="559"/>
      <c r="G34" s="559"/>
      <c r="H34" s="559"/>
      <c r="I34" s="559"/>
      <c r="J34" s="35"/>
    </row>
    <row r="35" spans="1:10" ht="12.75">
      <c r="A35" s="56"/>
      <c r="B35" s="623" t="s">
        <v>378</v>
      </c>
      <c r="C35" s="623"/>
      <c r="D35" s="623"/>
      <c r="E35" s="623"/>
      <c r="F35" s="623"/>
      <c r="G35" s="623"/>
      <c r="H35" s="623"/>
      <c r="I35" s="623"/>
      <c r="J35" s="35"/>
    </row>
    <row r="36" spans="1:10" ht="12.75">
      <c r="A36" s="56"/>
      <c r="B36" s="27" t="s">
        <v>379</v>
      </c>
      <c r="C36" s="27"/>
      <c r="D36" s="27"/>
      <c r="E36" s="27"/>
      <c r="F36" s="27"/>
      <c r="G36" s="27"/>
      <c r="H36" s="27"/>
      <c r="I36" s="27"/>
      <c r="J36" s="35"/>
    </row>
    <row r="37" spans="1:10" ht="12.75">
      <c r="A37" s="56"/>
      <c r="B37" s="27"/>
      <c r="C37" s="27"/>
      <c r="D37" s="27"/>
      <c r="E37" s="27"/>
      <c r="F37" s="27"/>
      <c r="G37" s="27"/>
      <c r="H37" s="27"/>
      <c r="I37" s="27"/>
      <c r="J37" s="35"/>
    </row>
    <row r="38" spans="1:10" ht="12.75">
      <c r="A38" s="86" t="s">
        <v>271</v>
      </c>
      <c r="B38" s="624" t="s">
        <v>435</v>
      </c>
      <c r="C38" s="624"/>
      <c r="D38" s="624"/>
      <c r="E38" s="624"/>
      <c r="F38" s="624"/>
      <c r="G38" s="624"/>
      <c r="H38" s="624"/>
      <c r="I38" s="624"/>
      <c r="J38" s="35"/>
    </row>
    <row r="39" spans="1:10" ht="12.75">
      <c r="A39" s="56"/>
      <c r="B39" s="26" t="s">
        <v>434</v>
      </c>
      <c r="C39" s="27"/>
      <c r="D39" s="27"/>
      <c r="E39" s="27"/>
      <c r="F39" s="27"/>
      <c r="G39" s="27"/>
      <c r="H39" s="27"/>
      <c r="I39" s="27"/>
      <c r="J39" s="35"/>
    </row>
    <row r="40" spans="1:10" ht="12.75">
      <c r="A40" s="89"/>
      <c r="B40" s="27"/>
      <c r="C40" s="27"/>
      <c r="D40" s="27"/>
      <c r="E40" s="27"/>
      <c r="F40" s="27"/>
      <c r="G40" s="27"/>
      <c r="H40" s="27"/>
      <c r="I40" s="27"/>
      <c r="J40" s="35"/>
    </row>
    <row r="41" spans="1:10" ht="12.75">
      <c r="A41" s="90" t="s">
        <v>463</v>
      </c>
      <c r="B41" s="624" t="s">
        <v>380</v>
      </c>
      <c r="C41" s="624"/>
      <c r="D41" s="624"/>
      <c r="E41" s="624"/>
      <c r="F41" s="624"/>
      <c r="G41" s="624"/>
      <c r="H41" s="624"/>
      <c r="I41" s="624"/>
      <c r="J41" s="35"/>
    </row>
    <row r="42" spans="1:10" ht="12.75">
      <c r="A42" s="89"/>
      <c r="B42" s="27"/>
      <c r="C42" s="27"/>
      <c r="D42" s="27"/>
      <c r="E42" s="27"/>
      <c r="F42" s="27"/>
      <c r="G42" s="27"/>
      <c r="H42" s="27"/>
      <c r="I42" s="27"/>
      <c r="J42" s="35"/>
    </row>
    <row r="43" spans="1:10" ht="12.75">
      <c r="A43" s="90" t="s">
        <v>274</v>
      </c>
      <c r="B43" s="559" t="s">
        <v>152</v>
      </c>
      <c r="C43" s="559"/>
      <c r="D43" s="559"/>
      <c r="E43" s="559"/>
      <c r="F43" s="559"/>
      <c r="G43" s="559"/>
      <c r="H43" s="559"/>
      <c r="I43" s="559"/>
      <c r="J43" s="35"/>
    </row>
    <row r="44" spans="1:10" ht="12.75">
      <c r="A44" s="91"/>
      <c r="B44" s="45"/>
      <c r="C44" s="45"/>
      <c r="D44" s="45"/>
      <c r="E44" s="45"/>
      <c r="F44" s="45"/>
      <c r="G44" s="71"/>
      <c r="H44" s="71"/>
      <c r="I44" s="71"/>
      <c r="J44" s="35"/>
    </row>
    <row r="45" spans="1:10" ht="12.75">
      <c r="A45" s="89"/>
      <c r="B45" s="559" t="s">
        <v>381</v>
      </c>
      <c r="C45" s="559"/>
      <c r="D45" s="559"/>
      <c r="E45" s="559"/>
      <c r="F45" s="559"/>
      <c r="G45" s="559"/>
      <c r="H45" s="559"/>
      <c r="I45" s="559"/>
      <c r="J45" s="35"/>
    </row>
    <row r="46" spans="1:10" ht="12.75">
      <c r="A46" s="56"/>
      <c r="B46" s="88" t="s">
        <v>153</v>
      </c>
      <c r="C46" s="45"/>
      <c r="D46" s="45"/>
      <c r="E46" s="45"/>
      <c r="F46" s="45"/>
      <c r="G46" s="45"/>
      <c r="H46" s="45"/>
      <c r="I46" s="45"/>
      <c r="J46" s="35"/>
    </row>
    <row r="47" spans="1:10" ht="12.75">
      <c r="A47" s="56"/>
      <c r="B47" s="88"/>
      <c r="C47" s="45"/>
      <c r="D47" s="45"/>
      <c r="E47" s="45"/>
      <c r="F47" s="45"/>
      <c r="G47" s="45"/>
      <c r="H47" s="45"/>
      <c r="I47" s="45"/>
      <c r="J47" s="35"/>
    </row>
    <row r="48" spans="1:10" ht="12.75">
      <c r="A48" s="56"/>
      <c r="B48" s="76" t="s">
        <v>382</v>
      </c>
      <c r="C48" s="35"/>
      <c r="D48" s="35"/>
      <c r="E48" s="35"/>
      <c r="F48" s="35"/>
      <c r="G48" s="35"/>
      <c r="H48" s="35"/>
      <c r="I48" s="35"/>
      <c r="J48" s="35"/>
    </row>
    <row r="49" spans="1:10" ht="12.75">
      <c r="A49" s="56"/>
      <c r="B49" s="76"/>
      <c r="C49" s="35"/>
      <c r="D49" s="35"/>
      <c r="E49" s="35"/>
      <c r="F49" s="35"/>
      <c r="G49" s="35"/>
      <c r="H49" s="35"/>
      <c r="I49" s="35"/>
      <c r="J49" s="35"/>
    </row>
    <row r="50" spans="1:10" ht="12.75">
      <c r="A50" s="56"/>
      <c r="B50" s="35" t="s">
        <v>383</v>
      </c>
      <c r="C50" s="35"/>
      <c r="D50" s="35"/>
      <c r="E50" s="35"/>
      <c r="F50" s="35"/>
      <c r="G50" s="35"/>
      <c r="H50" s="35"/>
      <c r="I50" s="35"/>
      <c r="J50" s="35"/>
    </row>
    <row r="51" spans="1:10" ht="12.75">
      <c r="A51" s="56"/>
      <c r="B51" s="35"/>
      <c r="C51" s="35"/>
      <c r="D51" s="35"/>
      <c r="E51" s="35"/>
      <c r="F51" s="35"/>
      <c r="G51" s="35"/>
      <c r="H51" s="35"/>
      <c r="I51" s="35"/>
      <c r="J51" s="35"/>
    </row>
    <row r="52" spans="1:10" ht="12.75">
      <c r="A52" s="86" t="s">
        <v>276</v>
      </c>
      <c r="B52" s="35" t="s">
        <v>384</v>
      </c>
      <c r="C52" s="35"/>
      <c r="D52" s="35"/>
      <c r="E52" s="35"/>
      <c r="F52" s="35"/>
      <c r="G52" s="35"/>
      <c r="H52" s="35"/>
      <c r="I52" s="35"/>
      <c r="J52" s="35"/>
    </row>
    <row r="53" spans="1:10" ht="12.75">
      <c r="A53" s="35"/>
      <c r="B53" s="35"/>
      <c r="C53" s="35"/>
      <c r="D53" s="35"/>
      <c r="E53" s="35"/>
      <c r="F53" s="35"/>
      <c r="G53" s="35"/>
      <c r="H53" s="35"/>
      <c r="I53" s="35"/>
      <c r="J53" s="35"/>
    </row>
    <row r="54" spans="1:10" ht="12.75">
      <c r="A54" s="35"/>
      <c r="B54" s="35"/>
      <c r="C54" s="35"/>
      <c r="D54" s="35"/>
      <c r="E54" s="35"/>
      <c r="F54" s="35"/>
      <c r="G54" s="35"/>
      <c r="H54" s="35"/>
      <c r="I54" s="35"/>
      <c r="J54" s="35"/>
    </row>
    <row r="55" ht="15.75">
      <c r="A55" s="81" t="s">
        <v>89</v>
      </c>
    </row>
    <row r="56" spans="2:9" ht="12.75">
      <c r="B56" s="6"/>
      <c r="C56" s="6"/>
      <c r="D56" s="6"/>
      <c r="E56" s="6"/>
      <c r="F56" s="6"/>
      <c r="G56" s="6"/>
      <c r="H56" s="6"/>
      <c r="I56" s="67"/>
    </row>
    <row r="57" spans="2:9" ht="12.75">
      <c r="B57" s="6"/>
      <c r="C57" s="6"/>
      <c r="D57" s="6"/>
      <c r="E57" s="6"/>
      <c r="F57" s="6"/>
      <c r="G57" s="6"/>
      <c r="H57" s="6"/>
      <c r="I57" s="6"/>
    </row>
    <row r="58" spans="1:9" ht="12.75">
      <c r="A58" s="21" t="s">
        <v>268</v>
      </c>
      <c r="B58" s="625" t="s">
        <v>377</v>
      </c>
      <c r="C58" s="559"/>
      <c r="D58" s="559"/>
      <c r="E58" s="559"/>
      <c r="F58" s="559"/>
      <c r="G58" s="559"/>
      <c r="H58" s="559"/>
      <c r="I58" s="559"/>
    </row>
    <row r="59" spans="2:9" ht="12.75">
      <c r="B59" s="626" t="s">
        <v>378</v>
      </c>
      <c r="C59" s="623"/>
      <c r="D59" s="623"/>
      <c r="E59" s="623"/>
      <c r="F59" s="623"/>
      <c r="G59" s="623"/>
      <c r="H59" s="623"/>
      <c r="I59" s="623"/>
    </row>
    <row r="60" spans="2:9" ht="12.75">
      <c r="B60" s="152" t="s">
        <v>379</v>
      </c>
      <c r="C60" s="27"/>
      <c r="D60" s="27"/>
      <c r="E60" s="27"/>
      <c r="F60" s="27"/>
      <c r="G60" s="27"/>
      <c r="H60" s="27"/>
      <c r="I60" s="27"/>
    </row>
    <row r="61" spans="2:9" ht="12.75">
      <c r="B61" s="618" t="s">
        <v>154</v>
      </c>
      <c r="C61" s="614"/>
      <c r="D61" s="614"/>
      <c r="E61" s="614"/>
      <c r="F61" s="614"/>
      <c r="G61" s="614"/>
      <c r="H61" s="614"/>
      <c r="I61" s="614"/>
    </row>
    <row r="62" spans="2:9" ht="12.75">
      <c r="B62" s="152"/>
      <c r="C62" s="27"/>
      <c r="D62" s="27"/>
      <c r="E62" s="27"/>
      <c r="F62" s="27"/>
      <c r="G62" s="27"/>
      <c r="H62" s="27"/>
      <c r="I62" s="27"/>
    </row>
    <row r="63" spans="1:9" ht="12.75">
      <c r="A63" s="21" t="s">
        <v>271</v>
      </c>
      <c r="B63" s="627" t="s">
        <v>435</v>
      </c>
      <c r="C63" s="624"/>
      <c r="D63" s="624"/>
      <c r="E63" s="624"/>
      <c r="F63" s="624"/>
      <c r="G63" s="624"/>
      <c r="H63" s="624"/>
      <c r="I63" s="624"/>
    </row>
    <row r="64" spans="1:9" ht="12.75">
      <c r="A64" s="6"/>
      <c r="B64" s="492" t="s">
        <v>434</v>
      </c>
      <c r="C64" s="27"/>
      <c r="D64" s="27"/>
      <c r="E64" s="27"/>
      <c r="F64" s="27"/>
      <c r="G64" s="27"/>
      <c r="H64" s="27"/>
      <c r="I64" s="27"/>
    </row>
    <row r="65" spans="1:9" ht="12.75">
      <c r="A65" s="6"/>
      <c r="B65" s="152"/>
      <c r="C65" s="27"/>
      <c r="D65" s="27"/>
      <c r="E65" s="27"/>
      <c r="F65" s="27"/>
      <c r="G65" s="27"/>
      <c r="H65" s="27"/>
      <c r="I65" s="27"/>
    </row>
    <row r="66" spans="1:9" ht="12.75">
      <c r="A66" s="82" t="s">
        <v>463</v>
      </c>
      <c r="B66" s="627" t="s">
        <v>380</v>
      </c>
      <c r="C66" s="624"/>
      <c r="D66" s="624"/>
      <c r="E66" s="624"/>
      <c r="F66" s="624"/>
      <c r="G66" s="624"/>
      <c r="H66" s="624"/>
      <c r="I66" s="624"/>
    </row>
    <row r="67" spans="1:9" ht="12.75">
      <c r="A67" s="6"/>
      <c r="B67" s="152"/>
      <c r="C67" s="27"/>
      <c r="D67" s="27"/>
      <c r="E67" s="27"/>
      <c r="F67" s="27"/>
      <c r="G67" s="27"/>
      <c r="H67" s="27"/>
      <c r="I67" s="27"/>
    </row>
    <row r="68" spans="1:9" ht="12.75">
      <c r="A68" s="82" t="s">
        <v>274</v>
      </c>
      <c r="B68" s="625" t="s">
        <v>152</v>
      </c>
      <c r="C68" s="559"/>
      <c r="D68" s="559"/>
      <c r="E68" s="559"/>
      <c r="F68" s="559"/>
      <c r="G68" s="559"/>
      <c r="H68" s="559"/>
      <c r="I68" s="559"/>
    </row>
    <row r="69" spans="1:9" ht="12.75">
      <c r="A69" s="69"/>
      <c r="B69" s="489"/>
      <c r="C69" s="45"/>
      <c r="D69" s="45"/>
      <c r="E69" s="45"/>
      <c r="F69" s="45"/>
      <c r="G69" s="71"/>
      <c r="H69" s="71"/>
      <c r="I69" s="71"/>
    </row>
    <row r="70" spans="1:9" ht="12.75">
      <c r="A70" s="6"/>
      <c r="B70" s="625" t="s">
        <v>381</v>
      </c>
      <c r="C70" s="559"/>
      <c r="D70" s="559"/>
      <c r="E70" s="559"/>
      <c r="F70" s="559"/>
      <c r="G70" s="559"/>
      <c r="H70" s="559"/>
      <c r="I70" s="559"/>
    </row>
    <row r="71" spans="2:9" ht="12.75">
      <c r="B71" s="493" t="s">
        <v>153</v>
      </c>
      <c r="C71" s="45"/>
      <c r="D71" s="45"/>
      <c r="E71" s="45"/>
      <c r="F71" s="45"/>
      <c r="G71" s="45"/>
      <c r="H71" s="45"/>
      <c r="I71" s="45"/>
    </row>
    <row r="72" spans="2:9" ht="12.75">
      <c r="B72" s="493"/>
      <c r="C72" s="45"/>
      <c r="D72" s="45"/>
      <c r="E72" s="45"/>
      <c r="F72" s="45"/>
      <c r="G72" s="45"/>
      <c r="H72" s="45"/>
      <c r="I72" s="45"/>
    </row>
    <row r="73" spans="2:9" ht="12.75">
      <c r="B73" s="494" t="s">
        <v>382</v>
      </c>
      <c r="C73" s="35"/>
      <c r="D73" s="35"/>
      <c r="E73" s="35"/>
      <c r="F73" s="35"/>
      <c r="G73" s="35"/>
      <c r="H73" s="35"/>
      <c r="I73" s="35"/>
    </row>
    <row r="74" spans="2:9" ht="12.75">
      <c r="B74" s="494"/>
      <c r="C74" s="35"/>
      <c r="D74" s="35"/>
      <c r="E74" s="35"/>
      <c r="F74" s="35"/>
      <c r="G74" s="35"/>
      <c r="H74" s="35"/>
      <c r="I74" s="35"/>
    </row>
    <row r="75" spans="2:9" ht="12.75">
      <c r="B75" s="495" t="s">
        <v>383</v>
      </c>
      <c r="C75" s="35"/>
      <c r="D75" s="35"/>
      <c r="E75" s="35"/>
      <c r="F75" s="35"/>
      <c r="G75" s="35"/>
      <c r="H75" s="35"/>
      <c r="I75" s="35"/>
    </row>
    <row r="76" spans="2:9" ht="12.75">
      <c r="B76" s="495"/>
      <c r="C76" s="35"/>
      <c r="D76" s="35"/>
      <c r="E76" s="35"/>
      <c r="F76" s="35"/>
      <c r="G76" s="35"/>
      <c r="H76" s="35"/>
      <c r="I76" s="35"/>
    </row>
    <row r="77" spans="1:9" ht="12.75">
      <c r="A77" s="21" t="s">
        <v>276</v>
      </c>
      <c r="B77" s="496" t="s">
        <v>384</v>
      </c>
      <c r="C77" s="333"/>
      <c r="D77" s="35"/>
      <c r="E77" s="35"/>
      <c r="F77" s="35"/>
      <c r="G77" s="35"/>
      <c r="H77" s="35"/>
      <c r="I77" s="35"/>
    </row>
    <row r="78" spans="2:9" ht="12.75">
      <c r="B78" s="497" t="s">
        <v>278</v>
      </c>
      <c r="C78" s="333"/>
      <c r="D78" s="35"/>
      <c r="E78" s="35"/>
      <c r="F78" s="35"/>
      <c r="G78" s="35"/>
      <c r="H78" s="35"/>
      <c r="I78" s="35"/>
    </row>
    <row r="79" spans="2:9" ht="12.75">
      <c r="B79" s="490" t="s">
        <v>279</v>
      </c>
      <c r="C79" s="488"/>
      <c r="D79" s="35"/>
      <c r="E79" s="35"/>
      <c r="F79" s="35"/>
      <c r="G79" s="35"/>
      <c r="H79" s="35"/>
      <c r="I79" s="35"/>
    </row>
    <row r="80" spans="2:9" ht="12.75">
      <c r="B80" s="490" t="s">
        <v>280</v>
      </c>
      <c r="C80" s="488"/>
      <c r="D80" s="35"/>
      <c r="E80" s="35"/>
      <c r="F80" s="35"/>
      <c r="G80" s="35"/>
      <c r="H80" s="35"/>
      <c r="I80" s="35"/>
    </row>
    <row r="82" ht="12" customHeight="1"/>
    <row r="83" s="1" customFormat="1" ht="15.75">
      <c r="A83" s="83" t="s">
        <v>90</v>
      </c>
    </row>
    <row r="84" s="1" customFormat="1" ht="12.75">
      <c r="B84" s="67"/>
    </row>
    <row r="85" s="1" customFormat="1" ht="12.75"/>
    <row r="86" spans="1:4" s="1" customFormat="1" ht="12.75">
      <c r="A86" s="84" t="s">
        <v>268</v>
      </c>
      <c r="B86" s="498" t="s">
        <v>385</v>
      </c>
      <c r="C86" s="499"/>
      <c r="D86" s="499"/>
    </row>
    <row r="87" spans="2:4" s="1" customFormat="1" ht="13.5" customHeight="1">
      <c r="B87" s="500" t="s">
        <v>461</v>
      </c>
      <c r="C87" s="499"/>
      <c r="D87" s="499"/>
    </row>
    <row r="88" spans="2:4" s="1" customFormat="1" ht="12.75">
      <c r="B88" s="498"/>
      <c r="C88" s="499"/>
      <c r="D88" s="499"/>
    </row>
    <row r="89" spans="2:4" s="1" customFormat="1" ht="12.75">
      <c r="B89" s="501" t="s">
        <v>311</v>
      </c>
      <c r="C89" s="499"/>
      <c r="D89" s="499"/>
    </row>
    <row r="90" spans="2:4" s="1" customFormat="1" ht="12.75">
      <c r="B90" s="501" t="s">
        <v>312</v>
      </c>
      <c r="C90" s="499"/>
      <c r="D90" s="499"/>
    </row>
    <row r="91" spans="2:4" s="1" customFormat="1" ht="12.75">
      <c r="B91" s="502"/>
      <c r="C91" s="499"/>
      <c r="D91" s="499"/>
    </row>
    <row r="92" spans="2:4" s="1" customFormat="1" ht="12.75">
      <c r="B92" s="502" t="s">
        <v>386</v>
      </c>
      <c r="C92" s="499"/>
      <c r="D92" s="499"/>
    </row>
    <row r="93" spans="2:4" s="1" customFormat="1" ht="12.75">
      <c r="B93" s="498" t="s">
        <v>387</v>
      </c>
      <c r="C93" s="499"/>
      <c r="D93" s="499"/>
    </row>
    <row r="94" spans="2:4" s="1" customFormat="1" ht="12.75">
      <c r="B94" s="498"/>
      <c r="C94" s="499"/>
      <c r="D94" s="499"/>
    </row>
    <row r="95" spans="1:4" s="1" customFormat="1" ht="12.75">
      <c r="A95" s="84" t="s">
        <v>271</v>
      </c>
      <c r="B95" s="498" t="s">
        <v>388</v>
      </c>
      <c r="C95" s="499"/>
      <c r="D95" s="499"/>
    </row>
    <row r="96" spans="2:4" s="1" customFormat="1" ht="12.75">
      <c r="B96" s="502" t="s">
        <v>389</v>
      </c>
      <c r="C96" s="499"/>
      <c r="D96" s="499"/>
    </row>
    <row r="97" spans="2:4" s="1" customFormat="1" ht="12.75">
      <c r="B97" s="502"/>
      <c r="C97" s="499"/>
      <c r="D97" s="499"/>
    </row>
    <row r="98" spans="1:4" s="1" customFormat="1" ht="12.75">
      <c r="A98" s="85" t="s">
        <v>273</v>
      </c>
      <c r="B98" s="498" t="s">
        <v>228</v>
      </c>
      <c r="C98" s="499"/>
      <c r="D98" s="499"/>
    </row>
    <row r="99" spans="1:4" s="1" customFormat="1" ht="12.75">
      <c r="A99" s="72"/>
      <c r="B99" s="498"/>
      <c r="C99" s="499"/>
      <c r="D99" s="499"/>
    </row>
    <row r="100" spans="1:4" s="1" customFormat="1" ht="12.75">
      <c r="A100" s="85" t="s">
        <v>274</v>
      </c>
      <c r="B100" s="498" t="s">
        <v>390</v>
      </c>
      <c r="C100" s="499"/>
      <c r="D100" s="499"/>
    </row>
    <row r="101" spans="1:4" s="1" customFormat="1" ht="12.75">
      <c r="A101" s="72"/>
      <c r="B101" s="498" t="s">
        <v>391</v>
      </c>
      <c r="C101" s="499"/>
      <c r="D101" s="499"/>
    </row>
    <row r="102" spans="2:4" s="1" customFormat="1" ht="12.75">
      <c r="B102" s="498" t="s">
        <v>392</v>
      </c>
      <c r="C102" s="499"/>
      <c r="D102" s="499"/>
    </row>
    <row r="103" spans="2:4" s="1" customFormat="1" ht="12.75">
      <c r="B103" s="498"/>
      <c r="C103" s="499"/>
      <c r="D103" s="499"/>
    </row>
    <row r="104" spans="1:4" s="1" customFormat="1" ht="12.75">
      <c r="A104" s="84" t="s">
        <v>276</v>
      </c>
      <c r="B104" s="506" t="s">
        <v>393</v>
      </c>
      <c r="C104" s="499"/>
      <c r="D104" s="499"/>
    </row>
    <row r="105" s="1" customFormat="1" ht="12.75"/>
  </sheetData>
  <mergeCells count="19">
    <mergeCell ref="B68:I68"/>
    <mergeCell ref="B70:I70"/>
    <mergeCell ref="B59:I59"/>
    <mergeCell ref="B61:I61"/>
    <mergeCell ref="B63:I63"/>
    <mergeCell ref="B66:I66"/>
    <mergeCell ref="B41:I41"/>
    <mergeCell ref="B43:I43"/>
    <mergeCell ref="B45:I45"/>
    <mergeCell ref="B58:I58"/>
    <mergeCell ref="B35:I35"/>
    <mergeCell ref="B38:I38"/>
    <mergeCell ref="B20:J20"/>
    <mergeCell ref="B21:J21"/>
    <mergeCell ref="B22:J23"/>
    <mergeCell ref="B14:H14"/>
    <mergeCell ref="B18:J18"/>
    <mergeCell ref="B19:J19"/>
    <mergeCell ref="B34:I34"/>
  </mergeCells>
  <hyperlinks>
    <hyperlink ref="B27" r:id="rId1" display="Site de l'Insee"/>
    <hyperlink ref="B28" r:id="rId2" display="Site de la Drees"/>
    <hyperlink ref="B35" r:id="rId3" display="http://www.insee.fr/fr/methodes/default.asp?page=definitions/categor-demandes-emploi-anpe.htm"/>
    <hyperlink ref="B59" r:id="rId4" display="http://www.insee.fr/fr/methodes/default.asp?page=definitions/categor-demandes-emploi-anpe.htm"/>
    <hyperlink ref="B79" r:id="rId5" display="Site de l'Insee"/>
    <hyperlink ref="B80" r:id="rId6" display="Site de la Drees"/>
    <hyperlink ref="B87" r:id="rId7" display="Depuis le 1er janvier 2010, en France métropolitaine, est entré en vigueur le nouveau contrat unique d’insertion (CUI) créé par la loi n° 2008-1249 du 1er décembre 2008. Ce contrat est entré en vigueur dans les Dom à partir du 1er janvier 2011."/>
    <hyperlink ref="C1" location="'Liste indicateurs'!A1" display="Sommaire"/>
    <hyperlink ref="C2" location="'Emploi, travail'!A1" display="Indicateurs"/>
    <hyperlink ref="B77" r:id="rId8" display="http://dares.travail-emploi.gouv.fr/dares-etudes-et-statistiques/statistiques-de-a-a-z/article/les-demandeurs-d-emploi-inscrits-a-pole-emploi-les-series-mensuelles-regionales"/>
    <hyperlink ref="B104" r:id="rId9" display="http://dares.travail-emploi.gouv.fr/dares-etudes-et-statistiques/statistiques-de-a-a-z/article/le-contrat-unique-d-insertion-cui-cae-et-cui-cie-les-series-trimestrielles"/>
  </hyperlinks>
  <printOptions/>
  <pageMargins left="0.75" right="0.75" top="1" bottom="1" header="0.4921259845" footer="0.4921259845"/>
  <pageSetup fitToHeight="4" fitToWidth="1" horizontalDpi="600" verticalDpi="600" orientation="landscape" paperSize="9" scale="63" r:id="rId1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m1t0mh</cp:lastModifiedBy>
  <cp:lastPrinted>2017-03-20T15:54:23Z</cp:lastPrinted>
  <dcterms:modified xsi:type="dcterms:W3CDTF">2017-03-22T08:56:04Z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Faux</vt:lpwstr>
  </property>
</Properties>
</file>